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540" windowWidth="15480" windowHeight="9660" firstSheet="1" activeTab="1"/>
  </bookViews>
  <sheets>
    <sheet name="OPĆA NAPOMENA" sheetId="1" r:id="rId1"/>
    <sheet name="RR-09-9-1-Z" sheetId="2" r:id="rId2"/>
    <sheet name="RR-09-9-1-Z2" sheetId="3" r:id="rId3"/>
    <sheet name="RR-09-9-1-IS" sheetId="4" r:id="rId4"/>
    <sheet name="RR-09-9-1-I" sheetId="5" r:id="rId5"/>
    <sheet name="RR-09-9-1-P" sheetId="6" r:id="rId6"/>
  </sheets>
  <externalReferences>
    <externalReference r:id="rId9"/>
    <externalReference r:id="rId10"/>
  </externalReferences>
  <definedNames>
    <definedName name="Banka" localSheetId="2">'[1]RR-09-5-1-Z'!$C$1:$C$35</definedName>
    <definedName name="Banka">'RR-09-9-1-Z'!$G$1:$G$35</definedName>
    <definedName name="Edukacija">'[1]RR-09-5-1-Z'!$B$14:$B$21</definedName>
    <definedName name="Naziv">'RR-09-9-1-Z'!$C$36</definedName>
    <definedName name="Organizacija" localSheetId="2">'[1]RR-09-5-1-Z'!$D$1:$D$5</definedName>
    <definedName name="Organizacija">'RR-09-9-1-Z'!$C$1:$C$6</definedName>
    <definedName name="_xlnm.Print_Area" localSheetId="4">'RR-09-9-1-I'!$A$1:$H$41</definedName>
    <definedName name="_xlnm.Print_Area" localSheetId="3">'RR-09-9-1-IS'!$A$1:$G$36</definedName>
    <definedName name="_xlnm.Print_Area" localSheetId="5">'RR-09-9-1-P'!$A$1:$I$46</definedName>
    <definedName name="_xlnm.Print_Area" localSheetId="1">'RR-09-9-1-Z'!$A$1:$C$81</definedName>
    <definedName name="_xlnm.Print_Area" localSheetId="2">'RR-09-9-1-Z2'!$A$1:$D$39</definedName>
    <definedName name="Prodaja" localSheetId="2">'[1]RR-09-5-1-Z'!$E$1:$E$5</definedName>
    <definedName name="Prodaja">'RR-09-9-1-Z'!$F$1:$F$5</definedName>
    <definedName name="Proizvodnja" localSheetId="2">'[1]RR-09-5-1-Z'!$B$1:$B$11</definedName>
    <definedName name="Proizvodnja">'RR-09-9-1-Z'!$B$1:$B$5</definedName>
    <definedName name="stoka">'[2]RR-09-8-1-Z'!$C$55</definedName>
    <definedName name="unutarnje">'RR-09-9-1-Z'!#REF!</definedName>
  </definedNames>
  <calcPr fullCalcOnLoad="1"/>
</workbook>
</file>

<file path=xl/sharedStrings.xml><?xml version="1.0" encoding="utf-8"?>
<sst xmlns="http://schemas.openxmlformats.org/spreadsheetml/2006/main" count="208" uniqueCount="201">
  <si>
    <t>OIB</t>
  </si>
  <si>
    <t>Organizacijski oblik</t>
  </si>
  <si>
    <t>Odgovorna osoba</t>
  </si>
  <si>
    <t>Adresa podnositelja</t>
  </si>
  <si>
    <t>Pošta</t>
  </si>
  <si>
    <t>Grad/Naslelje</t>
  </si>
  <si>
    <t>U sustavu PDV-a</t>
  </si>
  <si>
    <t>Naziv Banke</t>
  </si>
  <si>
    <t>Broj žiro računa</t>
  </si>
  <si>
    <t>Godište odgovorne osobe</t>
  </si>
  <si>
    <t>Sredstva državnog proračuna</t>
  </si>
  <si>
    <t>2006.</t>
  </si>
  <si>
    <t>2007.</t>
  </si>
  <si>
    <t>2008.</t>
  </si>
  <si>
    <t>Sredstva MPRRR-a</t>
  </si>
  <si>
    <t>Naziv podnositelja zahtjeva</t>
  </si>
  <si>
    <t>Zadruga</t>
  </si>
  <si>
    <t>Udruga</t>
  </si>
  <si>
    <t>SLAVONSKA BANKA d.d.</t>
  </si>
  <si>
    <t>ZAGREBAČKA BANKA d.d.</t>
  </si>
  <si>
    <t>PRIVREDNA BANKA d.d.</t>
  </si>
  <si>
    <t>OTP BANKA d.d.</t>
  </si>
  <si>
    <t>ISTARSKA BANKA d.d.</t>
  </si>
  <si>
    <t>PODRAVSKA BANKA d.d.</t>
  </si>
  <si>
    <t>CROATIA BANKA d.d.</t>
  </si>
  <si>
    <t>MEĐIMURSKA BANKA d.d.</t>
  </si>
  <si>
    <t>2</t>
  </si>
  <si>
    <t>2.1</t>
  </si>
  <si>
    <t>2.2</t>
  </si>
  <si>
    <t>2.3</t>
  </si>
  <si>
    <t>3.1</t>
  </si>
  <si>
    <t>3.2</t>
  </si>
  <si>
    <t>3.3</t>
  </si>
  <si>
    <t>Dozvoljeno u 2009. godini</t>
  </si>
  <si>
    <t>Potencijalno sufinanciranje MPRRR-a</t>
  </si>
  <si>
    <t>Financiranje projekta</t>
  </si>
  <si>
    <t>1</t>
  </si>
  <si>
    <t>2.5</t>
  </si>
  <si>
    <t>Naziv dokaza (računi, ponude, predračuni)</t>
  </si>
  <si>
    <t>Vlastita sredstva (priložena Izjava)</t>
  </si>
  <si>
    <t>Drugi izvori financiranja (upisati koji, priložiti Ugovor/e)</t>
  </si>
  <si>
    <t>6.1</t>
  </si>
  <si>
    <t>7</t>
  </si>
  <si>
    <t>7.1</t>
  </si>
  <si>
    <t>7.2</t>
  </si>
  <si>
    <t>8</t>
  </si>
  <si>
    <t>12</t>
  </si>
  <si>
    <t>12.1</t>
  </si>
  <si>
    <t>13</t>
  </si>
  <si>
    <t>Ostalo</t>
  </si>
  <si>
    <t>Ukupna ulaganja u proteklih 5 godina</t>
  </si>
  <si>
    <t>Prodaja na gospodarstvu</t>
  </si>
  <si>
    <t>Lokalna tržnica</t>
  </si>
  <si>
    <t>Veletržnica</t>
  </si>
  <si>
    <t>Supermarketi</t>
  </si>
  <si>
    <t>Poznati kupac</t>
  </si>
  <si>
    <t>Kanali prodaje</t>
  </si>
  <si>
    <t>Broj ugovora (ako postoji)</t>
  </si>
  <si>
    <t>2.4</t>
  </si>
  <si>
    <t>2.6</t>
  </si>
  <si>
    <t>2.7</t>
  </si>
  <si>
    <t>2.8</t>
  </si>
  <si>
    <t>2.9</t>
  </si>
  <si>
    <t>2.10</t>
  </si>
  <si>
    <t>2.11</t>
  </si>
  <si>
    <t>2.12</t>
  </si>
  <si>
    <t>2.13</t>
  </si>
  <si>
    <t>2.14</t>
  </si>
  <si>
    <t>2.15</t>
  </si>
  <si>
    <t>3</t>
  </si>
  <si>
    <t>3.2.2</t>
  </si>
  <si>
    <t>3.2.1</t>
  </si>
  <si>
    <t>3.2.3</t>
  </si>
  <si>
    <t>Telefon</t>
  </si>
  <si>
    <t>Mobitel</t>
  </si>
  <si>
    <t>e-mail</t>
  </si>
  <si>
    <t>7.3</t>
  </si>
  <si>
    <t>7.4</t>
  </si>
  <si>
    <t>7.5</t>
  </si>
  <si>
    <t>7.6</t>
  </si>
  <si>
    <t>Namjena</t>
  </si>
  <si>
    <t>2.16</t>
  </si>
  <si>
    <t>2.17</t>
  </si>
  <si>
    <t>2.18</t>
  </si>
  <si>
    <t>2.19</t>
  </si>
  <si>
    <t>Sredstva se traže za sljedeće:</t>
  </si>
  <si>
    <t>Stavke projekta (bez PDV-a)</t>
  </si>
  <si>
    <t>Faks</t>
  </si>
  <si>
    <t>IZJAVA O SAMOFINANCIRANJU</t>
  </si>
  <si>
    <t>Svojim potpisom potvrđujem da ću iznosom koji se potražuje od Ministarstva poljoprivrede, ribarstva i ruralnog razvoja, uspješno završiti ulaganje te da za isto neću tražiti od Ministarstva dodatna sredstva.</t>
  </si>
  <si>
    <t>Ja</t>
  </si>
  <si>
    <t>u ime</t>
  </si>
  <si>
    <t>ovom izjavom pod moralnom, materijalnom i kaznenom odgovornošću izjavljujem da će podnositelj zahtjeva vlastitim sredstvima sudjelovati u financiranju realizacije programa</t>
  </si>
  <si>
    <t xml:space="preserve">i to u iznosu od  </t>
  </si>
  <si>
    <t>HRK</t>
  </si>
  <si>
    <t>što iznosi</t>
  </si>
  <si>
    <t>od ukupnog ulaganja</t>
  </si>
  <si>
    <t>U</t>
  </si>
  <si>
    <t>Potpis podnositelja i pečat</t>
  </si>
  <si>
    <t>IZJAVA DA ISTA INVESTICIJA NIJE VEĆ FINANCIRANA IZ NEKOG DRUGOG IZVORA JAVNIH SREDSTAVA</t>
  </si>
  <si>
    <t>Naziv programa:</t>
  </si>
  <si>
    <t>1.  PODACI O PODNOSITELJU ZAHTJEVA</t>
  </si>
  <si>
    <t>2.  OPIS PROIZVODNJE</t>
  </si>
  <si>
    <t>3.  OPIS FINANCIJSKOG PLANA</t>
  </si>
  <si>
    <t>4. CILJ ULAGANJA I OČEKIVANI REZULTATI PROVEDBE PROGRAMA</t>
  </si>
  <si>
    <t>5.  PRILOZI</t>
  </si>
  <si>
    <r>
      <t>-</t>
    </r>
    <r>
      <rPr>
        <sz val="7"/>
        <color indexed="8"/>
        <rFont val="Calibri"/>
        <family val="2"/>
      </rPr>
      <t xml:space="preserve">       </t>
    </r>
    <r>
      <rPr>
        <sz val="12"/>
        <color indexed="8"/>
        <rFont val="Calibri"/>
        <family val="2"/>
      </rPr>
      <t xml:space="preserve">kratak opis podnositelja zahtjeva– djelatnost, područje na kojemu se nalazi </t>
    </r>
  </si>
  <si>
    <r>
      <t>-</t>
    </r>
    <r>
      <rPr>
        <sz val="7"/>
        <color indexed="8"/>
        <rFont val="Calibri"/>
        <family val="2"/>
      </rPr>
      <t xml:space="preserve">       </t>
    </r>
    <r>
      <rPr>
        <sz val="12"/>
        <color indexed="8"/>
        <rFont val="Calibri"/>
        <family val="2"/>
      </rPr>
      <t>povijest podnositelja zahtjeva – osnivanje, djelatnost, rezultati</t>
    </r>
  </si>
  <si>
    <r>
      <t>-</t>
    </r>
    <r>
      <rPr>
        <sz val="7"/>
        <color indexed="8"/>
        <rFont val="Calibri"/>
        <family val="2"/>
      </rPr>
      <t xml:space="preserve">       </t>
    </r>
    <r>
      <rPr>
        <sz val="12"/>
        <color indexed="8"/>
        <rFont val="Calibri"/>
        <family val="2"/>
      </rPr>
      <t>podaci o podnositelju zahtjeva ili o odgovornoj osobi za obrt – osobni podaci i obrazovanje,</t>
    </r>
  </si>
  <si>
    <r>
      <t>-</t>
    </r>
    <r>
      <rPr>
        <sz val="7"/>
        <color indexed="8"/>
        <rFont val="Calibri"/>
        <family val="2"/>
      </rPr>
      <t xml:space="preserve">       </t>
    </r>
    <r>
      <rPr>
        <sz val="12"/>
        <color indexed="8"/>
        <rFont val="Calibri"/>
        <family val="2"/>
      </rPr>
      <t>podaci o statusu zemljišta u ha (vlasništvo, zakup, koncesija, ostalo),</t>
    </r>
  </si>
  <si>
    <r>
      <t>-</t>
    </r>
    <r>
      <rPr>
        <sz val="7"/>
        <color indexed="8"/>
        <rFont val="Calibri"/>
        <family val="2"/>
      </rPr>
      <t xml:space="preserve">       </t>
    </r>
    <r>
      <rPr>
        <sz val="12"/>
        <color indexed="8"/>
        <rFont val="Calibri"/>
        <family val="2"/>
      </rPr>
      <t>podaci o kategoriji zemljišta (oranice, vrtovi, voćnjaci, livade, pašnjaci, ostalo)</t>
    </r>
  </si>
  <si>
    <r>
      <t>-</t>
    </r>
    <r>
      <rPr>
        <sz val="7"/>
        <color indexed="8"/>
        <rFont val="Calibri"/>
        <family val="2"/>
      </rPr>
      <t xml:space="preserve">       </t>
    </r>
    <r>
      <rPr>
        <sz val="12"/>
        <color indexed="8"/>
        <rFont val="Calibri"/>
        <family val="2"/>
      </rPr>
      <t>osnovna djelatnost,</t>
    </r>
  </si>
  <si>
    <r>
      <t>-</t>
    </r>
    <r>
      <rPr>
        <sz val="7"/>
        <color indexed="8"/>
        <rFont val="Calibri"/>
        <family val="2"/>
      </rPr>
      <t xml:space="preserve">       </t>
    </r>
    <r>
      <rPr>
        <sz val="12"/>
        <color indexed="8"/>
        <rFont val="Calibri"/>
        <family val="2"/>
      </rPr>
      <t>opis dosadašnje proizvodnje i prodaje, količine, plasman,</t>
    </r>
  </si>
  <si>
    <r>
      <t>-</t>
    </r>
    <r>
      <rPr>
        <sz val="7"/>
        <color indexed="8"/>
        <rFont val="Calibri"/>
        <family val="2"/>
      </rPr>
      <t xml:space="preserve">       </t>
    </r>
    <r>
      <rPr>
        <sz val="12"/>
        <color indexed="8"/>
        <rFont val="Calibri"/>
        <family val="2"/>
      </rPr>
      <t xml:space="preserve">krajnji proizvod koji plasira na tržište, </t>
    </r>
  </si>
  <si>
    <r>
      <t>-</t>
    </r>
    <r>
      <rPr>
        <sz val="7"/>
        <color indexed="8"/>
        <rFont val="Calibri"/>
        <family val="2"/>
      </rPr>
      <t xml:space="preserve">       </t>
    </r>
    <r>
      <rPr>
        <sz val="12"/>
        <color indexed="8"/>
        <rFont val="Calibri"/>
        <family val="2"/>
      </rPr>
      <t>način plasmana proizvoda – tržnica, izravna prodaja, trgovački lanci, hoteli,</t>
    </r>
  </si>
  <si>
    <r>
      <t>-</t>
    </r>
    <r>
      <rPr>
        <sz val="7"/>
        <color indexed="8"/>
        <rFont val="Calibri"/>
        <family val="2"/>
      </rPr>
      <t xml:space="preserve">       </t>
    </r>
    <r>
      <rPr>
        <sz val="12"/>
        <color indexed="8"/>
        <rFont val="Calibri"/>
        <family val="2"/>
      </rPr>
      <t xml:space="preserve">opis proizvodnog pogona, skladišnog prostora, opreme i mehanizacije, </t>
    </r>
  </si>
  <si>
    <r>
      <t>-</t>
    </r>
    <r>
      <rPr>
        <sz val="7"/>
        <color indexed="8"/>
        <rFont val="Calibri"/>
        <family val="2"/>
      </rPr>
      <t xml:space="preserve">       </t>
    </r>
    <r>
      <rPr>
        <sz val="12"/>
        <color indexed="8"/>
        <rFont val="Calibri"/>
        <family val="2"/>
      </rPr>
      <t>podaci o zaposlenicima – članovi obitelji, sezonska radna snaga, stalni zaposlenici.</t>
    </r>
  </si>
  <si>
    <r>
      <t>-</t>
    </r>
    <r>
      <rPr>
        <sz val="7"/>
        <color indexed="8"/>
        <rFont val="Calibri"/>
        <family val="2"/>
      </rPr>
      <t xml:space="preserve">       </t>
    </r>
    <r>
      <rPr>
        <sz val="12"/>
        <color indexed="8"/>
        <rFont val="Calibri"/>
        <family val="2"/>
      </rPr>
      <t>iznos dosadašnjih ulaganja,</t>
    </r>
  </si>
  <si>
    <r>
      <t>-</t>
    </r>
    <r>
      <rPr>
        <sz val="7"/>
        <color indexed="8"/>
        <rFont val="Calibri"/>
        <family val="2"/>
      </rPr>
      <t xml:space="preserve">       </t>
    </r>
    <r>
      <rPr>
        <sz val="12"/>
        <color indexed="8"/>
        <rFont val="Calibri"/>
        <family val="2"/>
      </rPr>
      <t>opis programa ulaganja,</t>
    </r>
  </si>
  <si>
    <r>
      <t>-</t>
    </r>
    <r>
      <rPr>
        <sz val="7"/>
        <color indexed="8"/>
        <rFont val="Calibri"/>
        <family val="2"/>
      </rPr>
      <t xml:space="preserve">       </t>
    </r>
    <r>
      <rPr>
        <sz val="12"/>
        <color indexed="8"/>
        <rFont val="Calibri"/>
        <family val="2"/>
      </rPr>
      <t>opis načina provedbe programa,</t>
    </r>
  </si>
  <si>
    <r>
      <t>-</t>
    </r>
    <r>
      <rPr>
        <sz val="7"/>
        <color indexed="8"/>
        <rFont val="Calibri"/>
        <family val="2"/>
      </rPr>
      <t xml:space="preserve">       </t>
    </r>
    <r>
      <rPr>
        <sz val="12"/>
        <color indexed="8"/>
        <rFont val="Calibri"/>
        <family val="2"/>
      </rPr>
      <t>dinamika ulaganja, vrijeme ulaganja u program,</t>
    </r>
  </si>
  <si>
    <r>
      <t>-</t>
    </r>
    <r>
      <rPr>
        <sz val="7"/>
        <color indexed="8"/>
        <rFont val="Calibri"/>
        <family val="2"/>
      </rPr>
      <t xml:space="preserve">       </t>
    </r>
    <r>
      <rPr>
        <sz val="12"/>
        <color indexed="8"/>
        <rFont val="Calibri"/>
        <family val="2"/>
      </rPr>
      <t>izvori financiranja,</t>
    </r>
  </si>
  <si>
    <r>
      <t>-</t>
    </r>
    <r>
      <rPr>
        <sz val="7"/>
        <color indexed="8"/>
        <rFont val="Calibri"/>
        <family val="2"/>
      </rPr>
      <t xml:space="preserve">       </t>
    </r>
    <r>
      <rPr>
        <sz val="12"/>
        <color indexed="8"/>
        <rFont val="Calibri"/>
        <family val="2"/>
      </rPr>
      <t>detaljan opis ulaganja uključujući troškovnik.</t>
    </r>
  </si>
  <si>
    <r>
      <t>-</t>
    </r>
    <r>
      <rPr>
        <sz val="7"/>
        <color indexed="8"/>
        <rFont val="Calibri"/>
        <family val="2"/>
      </rPr>
      <t xml:space="preserve">       </t>
    </r>
    <r>
      <rPr>
        <sz val="12"/>
        <color indexed="8"/>
        <rFont val="Calibri"/>
        <family val="2"/>
      </rPr>
      <t xml:space="preserve">predviđeni rok završetka programa ulaganja </t>
    </r>
  </si>
  <si>
    <r>
      <t>-</t>
    </r>
    <r>
      <rPr>
        <sz val="7"/>
        <color indexed="8"/>
        <rFont val="Calibri"/>
        <family val="2"/>
      </rPr>
      <t xml:space="preserve">       </t>
    </r>
    <r>
      <rPr>
        <sz val="12"/>
        <color indexed="8"/>
        <rFont val="Calibri"/>
        <family val="2"/>
      </rPr>
      <t>očekivani rezultati provedbe Programa ulaganja u 2009.godini.</t>
    </r>
  </si>
  <si>
    <r>
      <t>-</t>
    </r>
    <r>
      <rPr>
        <sz val="7"/>
        <color indexed="8"/>
        <rFont val="Calibri"/>
        <family val="2"/>
      </rPr>
      <t xml:space="preserve">       </t>
    </r>
    <r>
      <rPr>
        <sz val="12"/>
        <color indexed="8"/>
        <rFont val="Calibri"/>
        <family val="2"/>
      </rPr>
      <t xml:space="preserve"> foto dokumentacija objekta i postojećeg stanja pojedinih pogona unutar objekta.</t>
    </r>
  </si>
  <si>
    <t>OPĆA NAPOMENA</t>
  </si>
  <si>
    <t>Poštovani,</t>
  </si>
  <si>
    <t>Godina osnutka</t>
  </si>
  <si>
    <t>Naziv projekta</t>
  </si>
  <si>
    <t>Broj sudionika u projektu</t>
  </si>
  <si>
    <t>Izrada projektne dokumentacije, a najviše do 20% ukupne vrijednosti projekta</t>
  </si>
  <si>
    <t>Uređenje i opremanje informativnih punktova, vidikovaca, puteva te izradu i  postavljanje putokaza, informativnih panoa i sl.</t>
  </si>
  <si>
    <t>Izrada marketinških, promotivnih, elektronskih i tiskanih materijala (prospekata, mapa puteva i sl.), internet stranica.</t>
  </si>
  <si>
    <t>Broj kulturnih/prirodnih znamenitosti uključenih u projekt</t>
  </si>
  <si>
    <t>Od čega ugostitelji</t>
  </si>
  <si>
    <t>Vinska cesta i sl.</t>
  </si>
  <si>
    <t>Cesta sira i sl.</t>
  </si>
  <si>
    <t>Cesta meda i sl.</t>
  </si>
  <si>
    <t>Županija</t>
  </si>
  <si>
    <t>Grad</t>
  </si>
  <si>
    <t>Općina</t>
  </si>
  <si>
    <t>Ustanova</t>
  </si>
  <si>
    <t>Primorska banka d.d.</t>
  </si>
  <si>
    <t>Raiffeisenbank Austria d.d.</t>
  </si>
  <si>
    <t>ERSTE &amp; STEIERMÄRKISCHE BANK d.d.</t>
  </si>
  <si>
    <t>HYPO ALPE-ADRIA BANK d.d.</t>
  </si>
  <si>
    <t xml:space="preserve">HRVATSKA POŠTANSKA BANKA d.d. </t>
  </si>
  <si>
    <t>Voksbank d.d.</t>
  </si>
  <si>
    <t>HVB SPLITSKA BANKA d.d.</t>
  </si>
  <si>
    <t>Kreditna banka d.d.</t>
  </si>
  <si>
    <t>Banka Sonic d.d.</t>
  </si>
  <si>
    <t>Centar banka d.d.</t>
  </si>
  <si>
    <t>IMEX BANKA D.D.</t>
  </si>
  <si>
    <t>Banka kovanica d.d.</t>
  </si>
  <si>
    <t>Štedbanka d.d.</t>
  </si>
  <si>
    <t>Partner banka d.d.</t>
  </si>
  <si>
    <t>NAVA banka d.d.</t>
  </si>
  <si>
    <t>Gospodarsko kreditna banka d.d.</t>
  </si>
  <si>
    <t>Samoborska banka d.d.</t>
  </si>
  <si>
    <t>Credo banka d.d.</t>
  </si>
  <si>
    <t>Slatinska banka d.d.</t>
  </si>
  <si>
    <t>Banka Brod d.d.</t>
  </si>
  <si>
    <t>Splitsko dalmatinska banka d.d.</t>
  </si>
  <si>
    <t>Dubrovačka banka d.d.</t>
  </si>
  <si>
    <t>Požeška banka d.d.</t>
  </si>
  <si>
    <t>Karlovačka banka d.d.</t>
  </si>
  <si>
    <t>Kvarner banka d.d.</t>
  </si>
  <si>
    <t>Jadranska banka d.d.</t>
  </si>
  <si>
    <t>Istarska kreditna banka d.d.</t>
  </si>
  <si>
    <t>Vrsta tematskog puta</t>
  </si>
  <si>
    <t>Broj posjetitelja u protekloj godini</t>
  </si>
  <si>
    <t>Prosječno povećanje prihoda sudionika</t>
  </si>
  <si>
    <t>Cesta ljekovitog bilja i sl.</t>
  </si>
  <si>
    <t>5.1</t>
  </si>
  <si>
    <t>14</t>
  </si>
  <si>
    <t>15</t>
  </si>
  <si>
    <t>16</t>
  </si>
  <si>
    <t>16.1</t>
  </si>
  <si>
    <t>16.2</t>
  </si>
  <si>
    <t>16.3</t>
  </si>
  <si>
    <t>Potpis i pečat</t>
  </si>
  <si>
    <t>9</t>
  </si>
  <si>
    <t>9.1</t>
  </si>
  <si>
    <t>10</t>
  </si>
  <si>
    <t>15.1</t>
  </si>
  <si>
    <t>15.2</t>
  </si>
  <si>
    <t>15.3</t>
  </si>
  <si>
    <t>Ovaj prijavni obrazac ima 5 stranica te se sastoji od obrazaca RR-09-9-1-Z, RR-09-9-1-Z2, RR-09-9-1-I, RR-09-9-1-IS te RR-09-9-1-P.
Obrasce je potrebno popuniti redom kojim su posloženi iz razloga jer svaki sljedeći obrazac povlači dio podataka iz prethodnog. Razlog je taj što smo Vam željeli olakšati posao na način da ne morate puno puta unositi iste podatke te da se ne morate zamarati sa izračunima koji su u prijašnjim godinama znali biti netočni te su potencijalni razlog odbijanja nekog zahtjeva.</t>
  </si>
  <si>
    <t>Nakon što ste popunili sve obrasce, ispišite ih na pisaču te potpišite i pošaljite na adresu: Ministarstvo poljoprivrede, ribarstva i ruralnog razvoja, Ulica grada Vukovara 78, Uprava za ruralni razvoj/upravna direkcija SAPARD/IPARD programa s naznakom: Mjera 9 - Sufinanciranje tematskih puteva.
Također Vas molimo da popunjene obrasce spremite na svoje računalo te nam pošaljete datoteku e-mailom.</t>
  </si>
  <si>
    <t>MB prema NDD-u</t>
  </si>
  <si>
    <t>u Program kako je navedeno u Obrascu – Zahtjev za sufinanciranje (Obrazac RR-09-9-1-Z) za mjeru 9. „Razvoj seoskog, lovnog i ribolovnog turizma“ za 2009. godinu pod nazivom „Sufinanciranje tematskih puteva“</t>
  </si>
  <si>
    <t>ovom izjavom pod moralnom, materijalnom i kaznenom odgovornošću izjavljujem da investicija čije sufinanciranje tražim putem natječaj Ministarstva poljoprivrede, ribarstva i ruralnog razvoja za dodjelu novčane potpore za mjeru 9. „Razvoj seoskog, lovnog i ribolovnog turizma“ za 2009. godinu pod nazivom: „Sufinanciranje tematskih puteva“ nije već financirana iz nekog drugog izvora javnih sredstava (proračuna ovog ili drugog ministarstva, županije, jedinice lokalne samouprave i dr.).</t>
  </si>
  <si>
    <r>
      <t xml:space="preserve">Popunjeni obrazac spremite lokalno (File - Save As; upišite naziv datoteke (PRIJAVA M9 TP - </t>
    </r>
    <r>
      <rPr>
        <i/>
        <sz val="11"/>
        <color indexed="8"/>
        <rFont val="Calibri"/>
        <family val="2"/>
      </rPr>
      <t>Podnositelj zahtjeva</t>
    </r>
    <r>
      <rPr>
        <sz val="11"/>
        <color indexed="8"/>
        <rFont val="Calibri"/>
        <family val="2"/>
      </rPr>
      <t xml:space="preserve">), te je nakon toga pošaljete na e-mail: </t>
    </r>
    <r>
      <rPr>
        <b/>
        <sz val="11"/>
        <color indexed="8"/>
        <rFont val="Calibri"/>
        <family val="2"/>
      </rPr>
      <t>ruralni-razvoj@mps.hr</t>
    </r>
    <r>
      <rPr>
        <sz val="11"/>
        <color indexed="8"/>
        <rFont val="Calibri"/>
        <family val="2"/>
      </rPr>
      <t xml:space="preserve">
Na taj način nam omogućujete da Vašu prijavu obradimo na najbrži mogući način te da u čim kraćem roku donesemo odluku o prihvaćanju ili odbijanju Vaše prijave, odnosno da Vas pozovemo na dopunu.</t>
    </r>
  </si>
  <si>
    <t>11.1</t>
  </si>
  <si>
    <t>1.2.1</t>
  </si>
  <si>
    <t>1.2.2</t>
  </si>
  <si>
    <t>1.2.3</t>
  </si>
  <si>
    <r>
      <rPr>
        <b/>
        <sz val="11"/>
        <color indexed="8"/>
        <rFont val="Calibri"/>
        <family val="2"/>
      </rPr>
      <t>NAPOMENA:</t>
    </r>
    <r>
      <rPr>
        <sz val="11"/>
        <color indexed="8"/>
        <rFont val="Calibri"/>
        <family val="2"/>
      </rPr>
      <t xml:space="preserve"> Ispunite prvo obrasce RR-09-9-1-Z i RR-09-9-1-Z2 te prema ovom predlošku napravite program ulaganja. Program ulaganja ispišite, potpišite te zajedno sa svom ostalom dokumentacijom pošaljite na adresu navedenu u natječaju.</t>
    </r>
  </si>
  <si>
    <r>
      <rPr>
        <b/>
        <sz val="11"/>
        <color indexed="8"/>
        <rFont val="Calibri"/>
        <family val="2"/>
      </rPr>
      <t>NAPOMENA:</t>
    </r>
    <r>
      <rPr>
        <sz val="11"/>
        <color indexed="8"/>
        <rFont val="Calibri"/>
        <family val="2"/>
      </rPr>
      <t xml:space="preserve"> Ispunite prvo obrasce RR-09-9-1-Z i RR-09-9-1-Z2 te u ovom obrascu upišite </t>
    </r>
    <r>
      <rPr>
        <b/>
        <sz val="11"/>
        <color indexed="8"/>
        <rFont val="Calibri"/>
        <family val="2"/>
      </rPr>
      <t xml:space="preserve">SAMO </t>
    </r>
    <r>
      <rPr>
        <sz val="11"/>
        <color indexed="8"/>
        <rFont val="Calibri"/>
        <family val="2"/>
      </rPr>
      <t>mjesto u dnu obrasca. Nakon što ste upisali mjesto, a prije toga popunili navedene obrasce, ovu izjavu ispišite na pisaču te je potpišite i ovjerite kod javnog bilježnika. (ovaj tekst se neće ispisati)</t>
    </r>
  </si>
  <si>
    <t>U skladu s člankom 6. Zakona o zaštiti osobnih podataka, ovim potpisom dozvoljavam da, u slučaju dobivanja sredstava putem ovog natječaja, Ministarstvo poljoprivrede, ribarstva i ruralnog razvoja može objaviti na web stranici Ministarstva moje osobne podatke (ime, prezime, adresu, iznos i namjenu dobivenih sredstava)</t>
  </si>
</sst>
</file>

<file path=xl/styles.xml><?xml version="1.0" encoding="utf-8"?>
<styleSheet xmlns="http://schemas.openxmlformats.org/spreadsheetml/2006/main">
  <numFmts count="2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_€"/>
    <numFmt numFmtId="173" formatCode="&quot;Yes&quot;;&quot;Yes&quot;;&quot;No&quot;"/>
    <numFmt numFmtId="174" formatCode="&quot;True&quot;;&quot;True&quot;;&quot;False&quot;"/>
    <numFmt numFmtId="175" formatCode="&quot;On&quot;;&quot;On&quot;;&quot;Off&quot;"/>
    <numFmt numFmtId="176" formatCode="[$€-2]\ #,##0.00_);[Red]\([$€-2]\ #,##0.00\)"/>
    <numFmt numFmtId="177" formatCode="dd/\ mmmm\ yyyy/"/>
  </numFmts>
  <fonts count="33">
    <font>
      <sz val="11"/>
      <color indexed="8"/>
      <name val="Calibri"/>
      <family val="2"/>
    </font>
    <font>
      <b/>
      <sz val="11"/>
      <color indexed="8"/>
      <name val="Calibri"/>
      <family val="2"/>
    </font>
    <font>
      <sz val="12"/>
      <color indexed="8"/>
      <name val="Calibri"/>
      <family val="2"/>
    </font>
    <font>
      <sz val="7"/>
      <color indexed="8"/>
      <name val="Calibri"/>
      <family val="2"/>
    </font>
    <font>
      <sz val="11"/>
      <color indexed="9"/>
      <name val="Calibri"/>
      <family val="2"/>
    </font>
    <font>
      <sz val="11"/>
      <color indexed="10"/>
      <name val="Calibri"/>
      <family val="2"/>
    </font>
    <font>
      <sz val="14"/>
      <color indexed="9"/>
      <name val="Calibri"/>
      <family val="2"/>
    </font>
    <font>
      <b/>
      <sz val="13"/>
      <color indexed="8"/>
      <name val="Calibri"/>
      <family val="2"/>
    </font>
    <font>
      <b/>
      <sz val="11"/>
      <color indexed="10"/>
      <name val="Calibri"/>
      <family val="2"/>
    </font>
    <font>
      <u val="single"/>
      <sz val="14"/>
      <color indexed="12"/>
      <name val="Calibri"/>
      <family val="2"/>
    </font>
    <font>
      <sz val="8"/>
      <color indexed="8"/>
      <name val="Calibri"/>
      <family val="2"/>
    </font>
    <font>
      <b/>
      <i/>
      <sz val="12"/>
      <color indexed="8"/>
      <name val="Calibri"/>
      <family val="2"/>
    </font>
    <font>
      <b/>
      <sz val="12"/>
      <color indexed="8"/>
      <name val="Calibri"/>
      <family val="2"/>
    </font>
    <font>
      <sz val="13"/>
      <color indexed="8"/>
      <name val="Calibri"/>
      <family val="2"/>
    </font>
    <font>
      <b/>
      <sz val="14"/>
      <color indexed="8"/>
      <name val="Calibri"/>
      <family val="2"/>
    </font>
    <font>
      <sz val="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i/>
      <sz val="11"/>
      <color indexed="8"/>
      <name val="Calibri"/>
      <family val="2"/>
    </font>
    <font>
      <b/>
      <sz val="16"/>
      <color indexed="8"/>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style="thick">
        <color indexed="9"/>
      </left>
      <right style="thick">
        <color indexed="9"/>
      </right>
      <top style="thick">
        <color indexed="9"/>
      </top>
      <bottom style="thick">
        <color indexed="9"/>
      </bottom>
    </border>
    <border>
      <left style="thick">
        <color indexed="9"/>
      </left>
      <right style="thick">
        <color indexed="9"/>
      </right>
      <top style="thick">
        <color indexed="9"/>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7">
    <xf numFmtId="0" fontId="0" fillId="0" borderId="0" xfId="0" applyAlignment="1">
      <alignment/>
    </xf>
    <xf numFmtId="0" fontId="0" fillId="24" borderId="0" xfId="0" applyFill="1" applyAlignment="1">
      <alignment/>
    </xf>
    <xf numFmtId="49" fontId="0" fillId="24" borderId="0" xfId="0" applyNumberFormat="1" applyFill="1" applyAlignment="1">
      <alignment horizontal="right"/>
    </xf>
    <xf numFmtId="0" fontId="0" fillId="22" borderId="0" xfId="0" applyFill="1" applyAlignment="1">
      <alignment/>
    </xf>
    <xf numFmtId="0" fontId="7" fillId="24" borderId="0" xfId="0" applyFont="1" applyFill="1" applyAlignment="1">
      <alignment horizontal="left"/>
    </xf>
    <xf numFmtId="0" fontId="0" fillId="7" borderId="0" xfId="0" applyFill="1" applyAlignment="1">
      <alignment/>
    </xf>
    <xf numFmtId="0" fontId="0" fillId="2" borderId="0" xfId="0" applyFill="1" applyAlignment="1">
      <alignment/>
    </xf>
    <xf numFmtId="0" fontId="0" fillId="5" borderId="0" xfId="0" applyFill="1" applyAlignment="1">
      <alignment/>
    </xf>
    <xf numFmtId="0" fontId="5" fillId="24" borderId="0" xfId="0" applyFont="1" applyFill="1" applyAlignment="1">
      <alignment/>
    </xf>
    <xf numFmtId="0" fontId="0" fillId="24" borderId="0" xfId="0" applyFill="1" applyAlignment="1">
      <alignment horizontal="right"/>
    </xf>
    <xf numFmtId="0" fontId="0" fillId="24" borderId="0" xfId="0" applyFill="1" applyAlignment="1">
      <alignment horizontal="center"/>
    </xf>
    <xf numFmtId="0" fontId="0" fillId="24" borderId="0" xfId="0" applyFill="1" applyAlignment="1">
      <alignment horizontal="justify"/>
    </xf>
    <xf numFmtId="171" fontId="1" fillId="24" borderId="10" xfId="0" applyNumberFormat="1" applyFont="1" applyFill="1" applyBorder="1" applyAlignment="1">
      <alignment/>
    </xf>
    <xf numFmtId="10" fontId="1" fillId="24" borderId="10" xfId="0" applyNumberFormat="1" applyFont="1" applyFill="1" applyBorder="1" applyAlignment="1">
      <alignment/>
    </xf>
    <xf numFmtId="177" fontId="0" fillId="24" borderId="0" xfId="0" applyNumberFormat="1" applyFill="1" applyAlignment="1">
      <alignment/>
    </xf>
    <xf numFmtId="0" fontId="0" fillId="24" borderId="0" xfId="0" applyFill="1" applyAlignment="1">
      <alignment horizontal="justify" wrapText="1"/>
    </xf>
    <xf numFmtId="177" fontId="0" fillId="24" borderId="0" xfId="0" applyNumberFormat="1" applyFill="1" applyAlignment="1">
      <alignment horizontal="left"/>
    </xf>
    <xf numFmtId="0" fontId="2" fillId="0" borderId="0" xfId="0" applyFont="1" applyAlignment="1">
      <alignment horizontal="justify"/>
    </xf>
    <xf numFmtId="0" fontId="0" fillId="24" borderId="0" xfId="0" applyFont="1" applyFill="1" applyAlignment="1">
      <alignment/>
    </xf>
    <xf numFmtId="0" fontId="2" fillId="0" borderId="0" xfId="0" applyFont="1" applyBorder="1" applyAlignment="1">
      <alignment horizontal="justify"/>
    </xf>
    <xf numFmtId="0" fontId="0" fillId="24" borderId="0" xfId="0" applyFill="1" applyAlignment="1">
      <alignment/>
    </xf>
    <xf numFmtId="0" fontId="0" fillId="24" borderId="0" xfId="0" applyFont="1" applyFill="1" applyAlignment="1">
      <alignment/>
    </xf>
    <xf numFmtId="0" fontId="2" fillId="24" borderId="0" xfId="0" applyFont="1" applyFill="1" applyAlignment="1">
      <alignment horizontal="justify"/>
    </xf>
    <xf numFmtId="0" fontId="1" fillId="24" borderId="0" xfId="0" applyFont="1" applyFill="1" applyAlignment="1">
      <alignment/>
    </xf>
    <xf numFmtId="0" fontId="8" fillId="24" borderId="0" xfId="0" applyFont="1" applyFill="1" applyAlignment="1">
      <alignment/>
    </xf>
    <xf numFmtId="177" fontId="7" fillId="24" borderId="0" xfId="0" applyNumberFormat="1" applyFont="1" applyFill="1" applyAlignment="1">
      <alignment horizontal="left"/>
    </xf>
    <xf numFmtId="177" fontId="7" fillId="24" borderId="0" xfId="0" applyNumberFormat="1" applyFont="1" applyFill="1" applyAlignment="1">
      <alignment horizontal="right"/>
    </xf>
    <xf numFmtId="177" fontId="7" fillId="20" borderId="0" xfId="0" applyNumberFormat="1" applyFont="1" applyFill="1" applyAlignment="1" applyProtection="1">
      <alignment horizontal="center"/>
      <protection locked="0"/>
    </xf>
    <xf numFmtId="0" fontId="7" fillId="24" borderId="11" xfId="0" applyFont="1" applyFill="1" applyBorder="1" applyAlignment="1">
      <alignment horizontal="center"/>
    </xf>
    <xf numFmtId="49" fontId="6" fillId="25" borderId="12" xfId="0" applyNumberFormat="1" applyFont="1" applyFill="1" applyBorder="1" applyAlignment="1">
      <alignment horizontal="right"/>
    </xf>
    <xf numFmtId="0" fontId="6" fillId="25" borderId="12" xfId="0" applyFont="1" applyFill="1" applyBorder="1" applyAlignment="1">
      <alignment horizontal="right" wrapText="1"/>
    </xf>
    <xf numFmtId="49" fontId="7" fillId="20" borderId="12" xfId="0" applyNumberFormat="1" applyFont="1" applyFill="1" applyBorder="1" applyAlignment="1" applyProtection="1">
      <alignment horizontal="left"/>
      <protection locked="0"/>
    </xf>
    <xf numFmtId="0" fontId="7" fillId="20" borderId="12" xfId="0" applyFont="1" applyFill="1" applyBorder="1" applyAlignment="1" applyProtection="1">
      <alignment horizontal="left"/>
      <protection locked="0"/>
    </xf>
    <xf numFmtId="0" fontId="9" fillId="20" borderId="12" xfId="48" applyFont="1" applyFill="1" applyBorder="1" applyAlignment="1" applyProtection="1">
      <alignment horizontal="left"/>
      <protection locked="0"/>
    </xf>
    <xf numFmtId="9" fontId="7" fillId="20" borderId="12" xfId="0" applyNumberFormat="1" applyFont="1" applyFill="1" applyBorder="1" applyAlignment="1" applyProtection="1">
      <alignment horizontal="left"/>
      <protection locked="0"/>
    </xf>
    <xf numFmtId="172" fontId="7" fillId="20" borderId="12" xfId="0" applyNumberFormat="1" applyFont="1" applyFill="1" applyBorder="1" applyAlignment="1" applyProtection="1">
      <alignment horizontal="left"/>
      <protection locked="0"/>
    </xf>
    <xf numFmtId="1" fontId="7" fillId="20" borderId="12" xfId="0" applyNumberFormat="1" applyFont="1" applyFill="1" applyBorder="1" applyAlignment="1" applyProtection="1">
      <alignment horizontal="left"/>
      <protection locked="0"/>
    </xf>
    <xf numFmtId="0" fontId="6" fillId="25" borderId="12" xfId="0" applyFont="1" applyFill="1" applyBorder="1" applyAlignment="1">
      <alignment horizontal="center" wrapText="1"/>
    </xf>
    <xf numFmtId="49" fontId="31" fillId="21" borderId="12" xfId="0" applyNumberFormat="1" applyFont="1" applyFill="1" applyBorder="1" applyAlignment="1">
      <alignment horizontal="right"/>
    </xf>
    <xf numFmtId="49" fontId="31" fillId="21" borderId="12" xfId="0" applyNumberFormat="1" applyFont="1" applyFill="1" applyBorder="1" applyAlignment="1">
      <alignment horizontal="left"/>
    </xf>
    <xf numFmtId="172" fontId="31" fillId="21" borderId="12" xfId="0" applyNumberFormat="1" applyFont="1" applyFill="1" applyBorder="1" applyAlignment="1">
      <alignment/>
    </xf>
    <xf numFmtId="0" fontId="0" fillId="21" borderId="13" xfId="0" applyFont="1" applyFill="1" applyBorder="1" applyAlignment="1">
      <alignment horizontal="center" vertical="center" wrapText="1"/>
    </xf>
    <xf numFmtId="49" fontId="0" fillId="21" borderId="12" xfId="0" applyNumberFormat="1" applyFill="1" applyBorder="1" applyAlignment="1">
      <alignment horizontal="right"/>
    </xf>
    <xf numFmtId="0" fontId="0" fillId="20" borderId="12" xfId="0" applyFill="1" applyBorder="1" applyAlignment="1">
      <alignment horizontal="right" wrapText="1"/>
    </xf>
    <xf numFmtId="172" fontId="0" fillId="20" borderId="12" xfId="0" applyNumberFormat="1" applyFill="1" applyBorder="1" applyAlignment="1" applyProtection="1">
      <alignment/>
      <protection locked="0"/>
    </xf>
    <xf numFmtId="0" fontId="0" fillId="20" borderId="12" xfId="0" applyFill="1" applyBorder="1" applyAlignment="1" applyProtection="1">
      <alignment/>
      <protection locked="0"/>
    </xf>
    <xf numFmtId="0" fontId="31" fillId="21" borderId="12" xfId="0" applyFont="1" applyFill="1" applyBorder="1" applyAlignment="1">
      <alignment wrapText="1"/>
    </xf>
    <xf numFmtId="0" fontId="0" fillId="21" borderId="12" xfId="0" applyFont="1" applyFill="1" applyBorder="1" applyAlignment="1">
      <alignment horizontal="center" vertical="center" wrapText="1"/>
    </xf>
    <xf numFmtId="0" fontId="0" fillId="20" borderId="12" xfId="0" applyFill="1" applyBorder="1" applyAlignment="1" applyProtection="1">
      <alignment wrapText="1"/>
      <protection locked="0"/>
    </xf>
    <xf numFmtId="0" fontId="0" fillId="24" borderId="0" xfId="0" applyNumberFormat="1" applyFill="1" applyAlignment="1">
      <alignment/>
    </xf>
    <xf numFmtId="0" fontId="4" fillId="24" borderId="0" xfId="0" applyFont="1" applyFill="1" applyAlignment="1">
      <alignment/>
    </xf>
    <xf numFmtId="0" fontId="1" fillId="21" borderId="12" xfId="0" applyFont="1" applyFill="1" applyBorder="1" applyAlignment="1">
      <alignment horizontal="right" wrapText="1"/>
    </xf>
    <xf numFmtId="172" fontId="1" fillId="21" borderId="12" xfId="0" applyNumberFormat="1" applyFont="1" applyFill="1" applyBorder="1" applyAlignment="1">
      <alignment/>
    </xf>
    <xf numFmtId="0" fontId="31" fillId="21" borderId="12" xfId="0" applyFont="1" applyFill="1" applyBorder="1" applyAlignment="1">
      <alignment/>
    </xf>
    <xf numFmtId="0" fontId="4" fillId="0" borderId="0" xfId="0" applyFont="1" applyFill="1" applyAlignment="1">
      <alignment/>
    </xf>
    <xf numFmtId="0" fontId="0" fillId="21" borderId="12" xfId="0" applyFill="1" applyBorder="1" applyAlignment="1">
      <alignment horizontal="left" wrapText="1" indent="2"/>
    </xf>
    <xf numFmtId="0" fontId="1" fillId="21" borderId="12" xfId="0" applyFont="1" applyFill="1" applyBorder="1" applyAlignment="1">
      <alignment horizontal="left" wrapText="1" indent="2"/>
    </xf>
    <xf numFmtId="49" fontId="0" fillId="20" borderId="12" xfId="0" applyNumberFormat="1" applyFill="1" applyBorder="1" applyAlignment="1">
      <alignment horizontal="right"/>
    </xf>
    <xf numFmtId="0" fontId="0" fillId="20" borderId="12" xfId="0" applyFill="1" applyBorder="1" applyAlignment="1" applyProtection="1">
      <alignment horizontal="left" wrapText="1" indent="3"/>
      <protection locked="0"/>
    </xf>
    <xf numFmtId="0" fontId="0" fillId="24" borderId="0" xfId="0" applyFill="1" applyAlignment="1">
      <alignment wrapText="1"/>
    </xf>
    <xf numFmtId="0" fontId="0" fillId="20" borderId="0" xfId="0" applyFill="1" applyAlignment="1" applyProtection="1">
      <alignment horizontal="center" wrapText="1"/>
      <protection locked="0"/>
    </xf>
    <xf numFmtId="0" fontId="0" fillId="24" borderId="0" xfId="0" applyFill="1" applyAlignment="1">
      <alignment horizontal="center" vertical="center" wrapText="1"/>
    </xf>
    <xf numFmtId="0" fontId="0" fillId="24" borderId="11" xfId="0" applyFill="1" applyBorder="1" applyAlignment="1">
      <alignment horizontal="center"/>
    </xf>
    <xf numFmtId="10" fontId="1" fillId="21" borderId="12" xfId="0" applyNumberFormat="1" applyFont="1" applyFill="1" applyBorder="1" applyAlignment="1">
      <alignment/>
    </xf>
    <xf numFmtId="0" fontId="0" fillId="20" borderId="12" xfId="0" applyFill="1" applyBorder="1" applyAlignment="1" applyProtection="1">
      <alignment wrapText="1"/>
      <protection/>
    </xf>
    <xf numFmtId="0" fontId="5" fillId="24" borderId="0" xfId="0" applyFont="1" applyFill="1" applyAlignment="1">
      <alignment/>
    </xf>
    <xf numFmtId="0" fontId="0" fillId="24" borderId="14" xfId="0" applyFill="1" applyBorder="1" applyAlignment="1">
      <alignment horizontal="justify" wrapText="1"/>
    </xf>
    <xf numFmtId="0" fontId="0" fillId="24" borderId="15" xfId="0" applyFill="1" applyBorder="1" applyAlignment="1">
      <alignment wrapText="1"/>
    </xf>
    <xf numFmtId="0" fontId="0" fillId="24" borderId="11" xfId="0" applyFill="1" applyBorder="1" applyAlignment="1">
      <alignment/>
    </xf>
    <xf numFmtId="0" fontId="0" fillId="24" borderId="16" xfId="0" applyFill="1" applyBorder="1" applyAlignment="1">
      <alignment/>
    </xf>
    <xf numFmtId="0" fontId="0" fillId="24" borderId="17" xfId="0" applyFill="1" applyBorder="1" applyAlignment="1">
      <alignment/>
    </xf>
    <xf numFmtId="0" fontId="0" fillId="24" borderId="0" xfId="0" applyFill="1" applyBorder="1" applyAlignment="1">
      <alignment/>
    </xf>
    <xf numFmtId="0" fontId="0" fillId="24" borderId="18" xfId="0" applyFill="1" applyBorder="1" applyAlignment="1">
      <alignment/>
    </xf>
    <xf numFmtId="0" fontId="0" fillId="24" borderId="19" xfId="0" applyFill="1" applyBorder="1" applyAlignment="1">
      <alignment/>
    </xf>
    <xf numFmtId="0" fontId="0" fillId="24" borderId="10" xfId="0" applyFill="1" applyBorder="1" applyAlignment="1">
      <alignment/>
    </xf>
    <xf numFmtId="0" fontId="0" fillId="24" borderId="20" xfId="0" applyFill="1" applyBorder="1" applyAlignment="1">
      <alignment/>
    </xf>
    <xf numFmtId="0" fontId="2" fillId="0" borderId="21" xfId="0" applyFont="1" applyBorder="1" applyAlignment="1">
      <alignment horizontal="justify" wrapText="1"/>
    </xf>
    <xf numFmtId="0" fontId="0" fillId="0" borderId="22" xfId="0" applyBorder="1" applyAlignment="1">
      <alignment/>
    </xf>
    <xf numFmtId="0" fontId="0" fillId="0" borderId="23" xfId="0" applyBorder="1" applyAlignment="1">
      <alignment/>
    </xf>
    <xf numFmtId="0" fontId="10" fillId="24" borderId="11" xfId="0" applyFont="1" applyFill="1" applyBorder="1" applyAlignment="1">
      <alignment horizontal="center"/>
    </xf>
    <xf numFmtId="0" fontId="0" fillId="0" borderId="11" xfId="0" applyBorder="1" applyAlignment="1">
      <alignment/>
    </xf>
    <xf numFmtId="0" fontId="11" fillId="0" borderId="0" xfId="0" applyFont="1" applyAlignment="1">
      <alignment horizontal="center"/>
    </xf>
    <xf numFmtId="0" fontId="0" fillId="0" borderId="0" xfId="0" applyAlignment="1">
      <alignment/>
    </xf>
    <xf numFmtId="0" fontId="7" fillId="24" borderId="10" xfId="0" applyFont="1" applyFill="1" applyBorder="1" applyAlignment="1">
      <alignment horizontal="center" wrapText="1"/>
    </xf>
    <xf numFmtId="0" fontId="12" fillId="24" borderId="22" xfId="0" applyFont="1" applyFill="1" applyBorder="1" applyAlignment="1">
      <alignment horizontal="center" wrapText="1"/>
    </xf>
    <xf numFmtId="0" fontId="0" fillId="24" borderId="0" xfId="0" applyFill="1" applyAlignment="1">
      <alignment horizontal="justify" wrapText="1"/>
    </xf>
    <xf numFmtId="0" fontId="0" fillId="24" borderId="0" xfId="0" applyFill="1" applyAlignment="1">
      <alignment horizontal="justify"/>
    </xf>
    <xf numFmtId="0" fontId="0" fillId="24" borderId="24" xfId="0" applyFont="1" applyFill="1" applyBorder="1" applyAlignment="1">
      <alignment horizontal="justify" wrapText="1"/>
    </xf>
    <xf numFmtId="0" fontId="0" fillId="24" borderId="25" xfId="0" applyFill="1" applyBorder="1" applyAlignment="1">
      <alignment horizontal="justify" wrapText="1"/>
    </xf>
    <xf numFmtId="0" fontId="0" fillId="24" borderId="26" xfId="0" applyFill="1" applyBorder="1" applyAlignment="1">
      <alignment horizontal="justify" wrapText="1"/>
    </xf>
    <xf numFmtId="0" fontId="0" fillId="24" borderId="27" xfId="0" applyFill="1" applyBorder="1" applyAlignment="1">
      <alignment horizontal="justify" wrapText="1"/>
    </xf>
    <xf numFmtId="0" fontId="0" fillId="24" borderId="0" xfId="0" applyFill="1" applyBorder="1" applyAlignment="1">
      <alignment horizontal="justify" wrapText="1"/>
    </xf>
    <xf numFmtId="0" fontId="0" fillId="24" borderId="28" xfId="0" applyFill="1" applyBorder="1" applyAlignment="1">
      <alignment horizontal="justify" wrapText="1"/>
    </xf>
    <xf numFmtId="0" fontId="0" fillId="24" borderId="29" xfId="0" applyFill="1" applyBorder="1" applyAlignment="1">
      <alignment horizontal="justify" wrapText="1"/>
    </xf>
    <xf numFmtId="0" fontId="0" fillId="24" borderId="30" xfId="0" applyFill="1" applyBorder="1" applyAlignment="1">
      <alignment horizontal="justify" wrapText="1"/>
    </xf>
    <xf numFmtId="0" fontId="7" fillId="24" borderId="10" xfId="0" applyFont="1" applyFill="1" applyBorder="1" applyAlignment="1">
      <alignment horizontal="center"/>
    </xf>
    <xf numFmtId="0" fontId="13" fillId="0" borderId="10" xfId="0" applyFont="1" applyBorder="1" applyAlignment="1">
      <alignment/>
    </xf>
    <xf numFmtId="0" fontId="0" fillId="24" borderId="10" xfId="0" applyFill="1" applyBorder="1" applyAlignment="1" applyProtection="1">
      <alignment horizontal="center"/>
      <protection locked="0"/>
    </xf>
    <xf numFmtId="0" fontId="0" fillId="24" borderId="0" xfId="0" applyFill="1" applyBorder="1" applyAlignment="1">
      <alignment horizontal="center"/>
    </xf>
    <xf numFmtId="0" fontId="0" fillId="24" borderId="10" xfId="0" applyFill="1" applyBorder="1" applyAlignment="1">
      <alignment horizontal="center"/>
    </xf>
    <xf numFmtId="0" fontId="14" fillId="24" borderId="0" xfId="0" applyFont="1" applyFill="1" applyAlignment="1">
      <alignment horizontal="center" wrapText="1"/>
    </xf>
    <xf numFmtId="0" fontId="2" fillId="0" borderId="0" xfId="0" applyFont="1" applyAlignment="1">
      <alignment horizontal="justify"/>
    </xf>
    <xf numFmtId="0" fontId="0" fillId="0" borderId="0" xfId="0" applyFont="1" applyAlignment="1">
      <alignment/>
    </xf>
    <xf numFmtId="0" fontId="0" fillId="24" borderId="0" xfId="0" applyFont="1" applyFill="1" applyAlignment="1">
      <alignment/>
    </xf>
    <xf numFmtId="0" fontId="11" fillId="0" borderId="0" xfId="0" applyFont="1" applyAlignment="1">
      <alignment horizontal="justify"/>
    </xf>
    <xf numFmtId="0" fontId="12" fillId="0" borderId="0" xfId="0" applyFont="1" applyAlignment="1">
      <alignment horizontal="justify"/>
    </xf>
    <xf numFmtId="0" fontId="1" fillId="24" borderId="0" xfId="0" applyFont="1" applyFill="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utput" xfId="53"/>
    <cellStyle name="Percent" xfId="54"/>
    <cellStyle name="Title" xfId="55"/>
    <cellStyle name="Total" xfId="56"/>
    <cellStyle name="Currency" xfId="57"/>
    <cellStyle name="Currency [0]" xfId="58"/>
    <cellStyle name="Warning Text"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0</xdr:row>
      <xdr:rowOff>161925</xdr:rowOff>
    </xdr:from>
    <xdr:to>
      <xdr:col>6</xdr:col>
      <xdr:colOff>523875</xdr:colOff>
      <xdr:row>2</xdr:row>
      <xdr:rowOff>123825</xdr:rowOff>
    </xdr:to>
    <xdr:sp>
      <xdr:nvSpPr>
        <xdr:cNvPr id="1" name="Rectangle 1"/>
        <xdr:cNvSpPr>
          <a:spLocks/>
        </xdr:cNvSpPr>
      </xdr:nvSpPr>
      <xdr:spPr>
        <a:xfrm>
          <a:off x="3486150" y="161925"/>
          <a:ext cx="1609725" cy="342900"/>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Obrazac </a:t>
          </a:r>
          <a:r>
            <a:rPr lang="en-US" cap="none" sz="1200" b="1" i="0" u="none" baseline="0">
              <a:solidFill>
                <a:srgbClr val="000000"/>
              </a:solidFill>
              <a:latin typeface="Calibri"/>
              <a:ea typeface="Calibri"/>
              <a:cs typeface="Calibri"/>
            </a:rPr>
            <a:t>RR-09-9-1-IS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2</xdr:row>
      <xdr:rowOff>19050</xdr:rowOff>
    </xdr:from>
    <xdr:to>
      <xdr:col>7</xdr:col>
      <xdr:colOff>400050</xdr:colOff>
      <xdr:row>3</xdr:row>
      <xdr:rowOff>133350</xdr:rowOff>
    </xdr:to>
    <xdr:sp>
      <xdr:nvSpPr>
        <xdr:cNvPr id="1" name="Rectangle 1"/>
        <xdr:cNvSpPr>
          <a:spLocks/>
        </xdr:cNvSpPr>
      </xdr:nvSpPr>
      <xdr:spPr>
        <a:xfrm>
          <a:off x="3867150" y="400050"/>
          <a:ext cx="1704975" cy="304800"/>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Obrazac </a:t>
          </a:r>
          <a:r>
            <a:rPr lang="en-US" cap="none" sz="1200" b="1" i="0" u="none" baseline="0">
              <a:solidFill>
                <a:srgbClr val="000000"/>
              </a:solidFill>
              <a:latin typeface="Calibri"/>
              <a:ea typeface="Calibri"/>
              <a:cs typeface="Calibri"/>
            </a:rPr>
            <a:t>RR-09-9-1-I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1</xdr:row>
      <xdr:rowOff>38100</xdr:rowOff>
    </xdr:from>
    <xdr:to>
      <xdr:col>7</xdr:col>
      <xdr:colOff>504825</xdr:colOff>
      <xdr:row>2</xdr:row>
      <xdr:rowOff>180975</xdr:rowOff>
    </xdr:to>
    <xdr:sp>
      <xdr:nvSpPr>
        <xdr:cNvPr id="1" name="Rectangle 1"/>
        <xdr:cNvSpPr>
          <a:spLocks/>
        </xdr:cNvSpPr>
      </xdr:nvSpPr>
      <xdr:spPr>
        <a:xfrm>
          <a:off x="3686175" y="228600"/>
          <a:ext cx="1504950" cy="33337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Obrazac </a:t>
          </a:r>
          <a:r>
            <a:rPr lang="en-US" cap="none" sz="1200" b="1" i="0" u="none" baseline="0">
              <a:solidFill>
                <a:srgbClr val="000000"/>
              </a:solidFill>
              <a:latin typeface="Calibri"/>
              <a:ea typeface="Calibri"/>
              <a:cs typeface="Calibri"/>
            </a:rPr>
            <a:t>RR-09-9-1-P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Desktop\RURALNI%202009\M5\KALCIFIKACIJA\PRIJAVNI%20OBRAZAC%20-%20KALCIZACIJA%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Desktop\RURALNI%202009\OBRASCI%20FINAL\RR-09-8-1-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ĆA NAPOMENA"/>
      <sheetName val="RR-09-5-1-Z"/>
      <sheetName val="RR-09-5-1-Z2"/>
      <sheetName val="RR-09-5-1-IS"/>
    </sheetNames>
    <sheetDataSet>
      <sheetData sheetId="1">
        <row r="1">
          <cell r="B1" t="str">
            <v>Govedarstvo - tov</v>
          </cell>
          <cell r="C1" t="str">
            <v>SLAVONSKA BANKA d.d.</v>
          </cell>
          <cell r="D1" t="str">
            <v>Fizička osoba</v>
          </cell>
          <cell r="E1" t="str">
            <v>Prodaja na gospodarstvu</v>
          </cell>
        </row>
        <row r="2">
          <cell r="B2" t="str">
            <v>Mljekarstvo</v>
          </cell>
          <cell r="C2" t="str">
            <v>ZAGREBAČKA BANKA d.d.</v>
          </cell>
          <cell r="D2" t="str">
            <v>Obrt</v>
          </cell>
          <cell r="E2" t="str">
            <v>Lokalna tržnica</v>
          </cell>
        </row>
        <row r="3">
          <cell r="B3" t="str">
            <v>Svinjogojstvo</v>
          </cell>
          <cell r="C3" t="str">
            <v>ERSTE &amp; STEIERMÄRKISCHE BANK d.d.</v>
          </cell>
          <cell r="D3" t="str">
            <v>Tvrtka (d.o.o., d.d.)</v>
          </cell>
          <cell r="E3" t="str">
            <v>Veletržnica</v>
          </cell>
        </row>
        <row r="4">
          <cell r="B4" t="str">
            <v>Peradarstvo</v>
          </cell>
          <cell r="C4" t="str">
            <v>PRIVREDNA BANKA d.d.</v>
          </cell>
          <cell r="D4" t="str">
            <v>Zadruga</v>
          </cell>
          <cell r="E4" t="str">
            <v>Supermarketi</v>
          </cell>
        </row>
        <row r="5">
          <cell r="B5" t="str">
            <v>Vinogradarstvo</v>
          </cell>
          <cell r="C5" t="str">
            <v>HVB SPLITSKA BANKA d.d.</v>
          </cell>
          <cell r="D5" t="str">
            <v>Udruga</v>
          </cell>
          <cell r="E5" t="str">
            <v>Poznati kupac</v>
          </cell>
        </row>
        <row r="6">
          <cell r="B6" t="str">
            <v>Voćarstvo</v>
          </cell>
          <cell r="C6" t="str">
            <v>HYPO ALPE-ADRIA BANK d.d.</v>
          </cell>
        </row>
        <row r="7">
          <cell r="B7" t="str">
            <v>Povrćarstvo</v>
          </cell>
          <cell r="C7" t="str">
            <v>HRVATSKA POŠTANSKA BANKA d.d. </v>
          </cell>
        </row>
        <row r="8">
          <cell r="B8" t="str">
            <v>Ovce i koze</v>
          </cell>
          <cell r="C8" t="str">
            <v>OTP BANKA d.d.</v>
          </cell>
        </row>
        <row r="9">
          <cell r="B9" t="str">
            <v>Mješovita stočarska</v>
          </cell>
          <cell r="C9" t="str">
            <v>ISTARSKA BANKA d.d.</v>
          </cell>
        </row>
        <row r="10">
          <cell r="B10" t="str">
            <v>Mješovita biljna</v>
          </cell>
          <cell r="C10" t="str">
            <v>PODRAVSKA BANKA d.d.</v>
          </cell>
        </row>
        <row r="11">
          <cell r="B11" t="str">
            <v>Ostalo</v>
          </cell>
          <cell r="C11" t="str">
            <v>CROATIA BANKA d.d.</v>
          </cell>
        </row>
        <row r="12">
          <cell r="C12" t="str">
            <v>Primorska banka d.d.</v>
          </cell>
        </row>
        <row r="13">
          <cell r="C13" t="str">
            <v>Raiffeisenbank Austria d.d.</v>
          </cell>
        </row>
        <row r="14">
          <cell r="B14" t="str">
            <v>Nema</v>
          </cell>
          <cell r="C14" t="str">
            <v>Voksbank d.d.</v>
          </cell>
        </row>
        <row r="15">
          <cell r="B15" t="str">
            <v>Osnovna škola</v>
          </cell>
          <cell r="C15" t="str">
            <v>Kreditna banka d.d.</v>
          </cell>
        </row>
        <row r="16">
          <cell r="B16" t="str">
            <v>Srednja škola - poljoprivredna ili druga slična</v>
          </cell>
          <cell r="C16" t="str">
            <v>MEĐIMURSKA BANKA d.d.</v>
          </cell>
        </row>
        <row r="17">
          <cell r="B17" t="str">
            <v>Srednja škola - ostalo</v>
          </cell>
          <cell r="C17" t="str">
            <v>Banka Sonic d.d.</v>
          </cell>
        </row>
        <row r="18">
          <cell r="B18" t="str">
            <v>Fakultet - Agronomija</v>
          </cell>
          <cell r="C18" t="str">
            <v>Centar banka d.d.</v>
          </cell>
        </row>
        <row r="19">
          <cell r="B19" t="str">
            <v>Fakultet - drugi prirodni (šumarski, veterina, PBF)</v>
          </cell>
          <cell r="C19" t="str">
            <v>IMEX BANKA D.D.</v>
          </cell>
        </row>
        <row r="20">
          <cell r="B20" t="str">
            <v>Fakultet - drugo</v>
          </cell>
          <cell r="C20" t="str">
            <v>Banka kovanica d.d.</v>
          </cell>
        </row>
        <row r="21">
          <cell r="B21" t="str">
            <v>Drugo</v>
          </cell>
          <cell r="C21" t="str">
            <v>Štedbanka d.d.</v>
          </cell>
        </row>
        <row r="22">
          <cell r="C22" t="str">
            <v>Partner banka d.d.</v>
          </cell>
        </row>
        <row r="23">
          <cell r="C23" t="str">
            <v>NAVA banka d.d.</v>
          </cell>
        </row>
        <row r="24">
          <cell r="C24" t="str">
            <v>Gospodarsko kreditna banka d.d.</v>
          </cell>
        </row>
        <row r="25">
          <cell r="C25" t="str">
            <v>Samoborska banka d.d.</v>
          </cell>
        </row>
        <row r="26">
          <cell r="C26" t="str">
            <v>Credo banka d.d.</v>
          </cell>
        </row>
        <row r="27">
          <cell r="C27" t="str">
            <v>Banka Brod d.d.</v>
          </cell>
        </row>
        <row r="28">
          <cell r="C28" t="str">
            <v>Slatinska banka d.d.</v>
          </cell>
        </row>
        <row r="29">
          <cell r="C29" t="str">
            <v>Splitsko dalmatinska banka d.d.</v>
          </cell>
        </row>
        <row r="30">
          <cell r="C30" t="str">
            <v>Dubrovačka banka d.d.</v>
          </cell>
        </row>
        <row r="31">
          <cell r="C31" t="str">
            <v>Požeška banka d.d.</v>
          </cell>
        </row>
        <row r="32">
          <cell r="C32" t="str">
            <v>Karlovačka banka d.d.</v>
          </cell>
        </row>
        <row r="33">
          <cell r="C33" t="str">
            <v>Kvarner banka d.d.</v>
          </cell>
        </row>
        <row r="34">
          <cell r="C34" t="str">
            <v>Jadranska banka d.d.</v>
          </cell>
        </row>
        <row r="35">
          <cell r="C35" t="str">
            <v>Istarska kreditna banka d.d.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ĆA NAPOMENA"/>
      <sheetName val="RR-09-8-1-Z"/>
      <sheetName val="RR-09-8-1-Z2"/>
      <sheetName val="RR-09-8-1-IS"/>
      <sheetName val="RR-09-8-1-P"/>
    </sheetNames>
    <sheetDataSet>
      <sheetData sheetId="1">
        <row r="55">
          <cell r="C55" t="str">
            <v>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B3:K27"/>
  <sheetViews>
    <sheetView zoomScalePageLayoutView="0" workbookViewId="0" topLeftCell="A1">
      <selection activeCell="B15" sqref="B15:I20"/>
    </sheetView>
  </sheetViews>
  <sheetFormatPr defaultColWidth="9.140625" defaultRowHeight="15"/>
  <cols>
    <col min="1" max="16384" width="9.140625" style="1" customWidth="1"/>
  </cols>
  <sheetData>
    <row r="3" ht="14.25">
      <c r="C3" s="1" t="s">
        <v>126</v>
      </c>
    </row>
    <row r="5" ht="14.25">
      <c r="B5" s="1" t="s">
        <v>127</v>
      </c>
    </row>
    <row r="8" spans="2:9" ht="18" customHeight="1">
      <c r="B8" s="67" t="s">
        <v>188</v>
      </c>
      <c r="C8" s="68"/>
      <c r="D8" s="68"/>
      <c r="E8" s="68"/>
      <c r="F8" s="68"/>
      <c r="G8" s="68"/>
      <c r="H8" s="68"/>
      <c r="I8" s="69"/>
    </row>
    <row r="9" spans="2:9" ht="18" customHeight="1">
      <c r="B9" s="70"/>
      <c r="C9" s="71"/>
      <c r="D9" s="71"/>
      <c r="E9" s="71"/>
      <c r="F9" s="71"/>
      <c r="G9" s="71"/>
      <c r="H9" s="71"/>
      <c r="I9" s="72"/>
    </row>
    <row r="10" spans="2:9" ht="18" customHeight="1">
      <c r="B10" s="70"/>
      <c r="C10" s="71"/>
      <c r="D10" s="71"/>
      <c r="E10" s="71"/>
      <c r="F10" s="71"/>
      <c r="G10" s="71"/>
      <c r="H10" s="71"/>
      <c r="I10" s="72"/>
    </row>
    <row r="11" spans="2:9" ht="18" customHeight="1">
      <c r="B11" s="70"/>
      <c r="C11" s="71"/>
      <c r="D11" s="71"/>
      <c r="E11" s="71"/>
      <c r="F11" s="71"/>
      <c r="G11" s="71"/>
      <c r="H11" s="71"/>
      <c r="I11" s="72"/>
    </row>
    <row r="12" spans="2:9" ht="18" customHeight="1">
      <c r="B12" s="70"/>
      <c r="C12" s="71"/>
      <c r="D12" s="71"/>
      <c r="E12" s="71"/>
      <c r="F12" s="71"/>
      <c r="G12" s="71"/>
      <c r="H12" s="71"/>
      <c r="I12" s="72"/>
    </row>
    <row r="13" spans="2:9" ht="18" customHeight="1">
      <c r="B13" s="73"/>
      <c r="C13" s="74"/>
      <c r="D13" s="74"/>
      <c r="E13" s="74"/>
      <c r="F13" s="74"/>
      <c r="G13" s="74"/>
      <c r="H13" s="74"/>
      <c r="I13" s="75"/>
    </row>
    <row r="15" spans="2:9" ht="14.25">
      <c r="B15" s="67" t="s">
        <v>189</v>
      </c>
      <c r="C15" s="68"/>
      <c r="D15" s="68"/>
      <c r="E15" s="68"/>
      <c r="F15" s="68"/>
      <c r="G15" s="68"/>
      <c r="H15" s="68"/>
      <c r="I15" s="69"/>
    </row>
    <row r="16" spans="2:9" ht="14.25">
      <c r="B16" s="70"/>
      <c r="C16" s="71"/>
      <c r="D16" s="71"/>
      <c r="E16" s="71"/>
      <c r="F16" s="71"/>
      <c r="G16" s="71"/>
      <c r="H16" s="71"/>
      <c r="I16" s="72"/>
    </row>
    <row r="17" spans="2:9" ht="14.25">
      <c r="B17" s="70"/>
      <c r="C17" s="71"/>
      <c r="D17" s="71"/>
      <c r="E17" s="71"/>
      <c r="F17" s="71"/>
      <c r="G17" s="71"/>
      <c r="H17" s="71"/>
      <c r="I17" s="72"/>
    </row>
    <row r="18" spans="2:9" ht="14.25">
      <c r="B18" s="70"/>
      <c r="C18" s="71"/>
      <c r="D18" s="71"/>
      <c r="E18" s="71"/>
      <c r="F18" s="71"/>
      <c r="G18" s="71"/>
      <c r="H18" s="71"/>
      <c r="I18" s="72"/>
    </row>
    <row r="19" spans="2:9" ht="14.25">
      <c r="B19" s="70"/>
      <c r="C19" s="71"/>
      <c r="D19" s="71"/>
      <c r="E19" s="71"/>
      <c r="F19" s="71"/>
      <c r="G19" s="71"/>
      <c r="H19" s="71"/>
      <c r="I19" s="72"/>
    </row>
    <row r="20" spans="2:9" ht="14.25">
      <c r="B20" s="73"/>
      <c r="C20" s="74"/>
      <c r="D20" s="74"/>
      <c r="E20" s="74"/>
      <c r="F20" s="74"/>
      <c r="G20" s="74"/>
      <c r="H20" s="74"/>
      <c r="I20" s="75"/>
    </row>
    <row r="22" spans="2:9" ht="14.25">
      <c r="B22" s="67" t="s">
        <v>193</v>
      </c>
      <c r="C22" s="68"/>
      <c r="D22" s="68"/>
      <c r="E22" s="68"/>
      <c r="F22" s="68"/>
      <c r="G22" s="68"/>
      <c r="H22" s="68"/>
      <c r="I22" s="69"/>
    </row>
    <row r="23" spans="2:11" ht="14.25">
      <c r="B23" s="70"/>
      <c r="C23" s="71"/>
      <c r="D23" s="71"/>
      <c r="E23" s="71"/>
      <c r="F23" s="71"/>
      <c r="G23" s="71"/>
      <c r="H23" s="71"/>
      <c r="I23" s="72"/>
      <c r="K23" s="8"/>
    </row>
    <row r="24" spans="2:9" ht="14.25">
      <c r="B24" s="70"/>
      <c r="C24" s="71"/>
      <c r="D24" s="71"/>
      <c r="E24" s="71"/>
      <c r="F24" s="71"/>
      <c r="G24" s="71"/>
      <c r="H24" s="71"/>
      <c r="I24" s="72"/>
    </row>
    <row r="25" spans="2:9" ht="14.25">
      <c r="B25" s="70"/>
      <c r="C25" s="71"/>
      <c r="D25" s="71"/>
      <c r="E25" s="71"/>
      <c r="F25" s="71"/>
      <c r="G25" s="71"/>
      <c r="H25" s="71"/>
      <c r="I25" s="72"/>
    </row>
    <row r="26" spans="2:9" ht="14.25">
      <c r="B26" s="70"/>
      <c r="C26" s="71"/>
      <c r="D26" s="71"/>
      <c r="E26" s="71"/>
      <c r="F26" s="71"/>
      <c r="G26" s="71"/>
      <c r="H26" s="71"/>
      <c r="I26" s="72"/>
    </row>
    <row r="27" spans="2:9" ht="14.25">
      <c r="B27" s="73"/>
      <c r="C27" s="74"/>
      <c r="D27" s="74"/>
      <c r="E27" s="74"/>
      <c r="F27" s="74"/>
      <c r="G27" s="74"/>
      <c r="H27" s="74"/>
      <c r="I27" s="75"/>
    </row>
  </sheetData>
  <sheetProtection password="CCA4" sheet="1" selectLockedCells="1"/>
  <mergeCells count="3">
    <mergeCell ref="B8:I13"/>
    <mergeCell ref="B15:I20"/>
    <mergeCell ref="B22:I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G78"/>
  <sheetViews>
    <sheetView tabSelected="1" zoomScaleSheetLayoutView="100" zoomScalePageLayoutView="0" workbookViewId="0" topLeftCell="C36">
      <selection activeCell="C41" sqref="C41"/>
    </sheetView>
  </sheetViews>
  <sheetFormatPr defaultColWidth="9.140625" defaultRowHeight="15"/>
  <cols>
    <col min="1" max="1" width="9.421875" style="2" customWidth="1"/>
    <col min="2" max="2" width="49.421875" style="1" customWidth="1"/>
    <col min="3" max="3" width="83.28125" style="4" customWidth="1"/>
    <col min="4" max="4" width="9.140625" style="1" customWidth="1"/>
    <col min="5" max="5" width="9.140625" style="1" hidden="1" customWidth="1"/>
    <col min="6" max="6" width="21.421875" style="1" hidden="1" customWidth="1"/>
    <col min="7" max="7" width="37.28125" style="1" hidden="1" customWidth="1"/>
    <col min="8" max="16384" width="9.140625" style="1" customWidth="1"/>
  </cols>
  <sheetData>
    <row r="1" spans="2:7" ht="14.25" hidden="1">
      <c r="B1" s="5" t="s">
        <v>136</v>
      </c>
      <c r="C1" s="6" t="s">
        <v>139</v>
      </c>
      <c r="F1" s="7" t="s">
        <v>51</v>
      </c>
      <c r="G1" s="3" t="s">
        <v>18</v>
      </c>
    </row>
    <row r="2" spans="2:7" ht="14.25" hidden="1">
      <c r="B2" s="5" t="s">
        <v>137</v>
      </c>
      <c r="C2" s="6" t="s">
        <v>140</v>
      </c>
      <c r="F2" s="7" t="s">
        <v>52</v>
      </c>
      <c r="G2" s="3" t="s">
        <v>19</v>
      </c>
    </row>
    <row r="3" spans="2:7" ht="14.25" hidden="1">
      <c r="B3" s="5" t="s">
        <v>138</v>
      </c>
      <c r="C3" s="6" t="s">
        <v>141</v>
      </c>
      <c r="F3" s="7" t="s">
        <v>53</v>
      </c>
      <c r="G3" s="3" t="s">
        <v>145</v>
      </c>
    </row>
    <row r="4" spans="2:7" ht="14.25" hidden="1">
      <c r="B4" s="5" t="s">
        <v>173</v>
      </c>
      <c r="C4" s="6" t="s">
        <v>17</v>
      </c>
      <c r="F4" s="7" t="s">
        <v>54</v>
      </c>
      <c r="G4" s="3" t="s">
        <v>20</v>
      </c>
    </row>
    <row r="5" spans="2:7" ht="14.25" hidden="1">
      <c r="B5" s="5" t="s">
        <v>49</v>
      </c>
      <c r="C5" s="6" t="s">
        <v>16</v>
      </c>
      <c r="F5" s="7" t="s">
        <v>55</v>
      </c>
      <c r="G5" s="3" t="s">
        <v>149</v>
      </c>
    </row>
    <row r="6" spans="3:7" ht="14.25" hidden="1">
      <c r="C6" s="6" t="s">
        <v>142</v>
      </c>
      <c r="G6" s="3" t="s">
        <v>146</v>
      </c>
    </row>
    <row r="7" ht="16.5" hidden="1">
      <c r="G7" s="3" t="s">
        <v>147</v>
      </c>
    </row>
    <row r="8" ht="16.5" hidden="1">
      <c r="G8" s="3" t="s">
        <v>21</v>
      </c>
    </row>
    <row r="9" ht="16.5" hidden="1">
      <c r="G9" s="3" t="s">
        <v>22</v>
      </c>
    </row>
    <row r="10" ht="16.5" hidden="1">
      <c r="G10" s="3" t="s">
        <v>23</v>
      </c>
    </row>
    <row r="11" ht="16.5" hidden="1">
      <c r="G11" s="3" t="s">
        <v>24</v>
      </c>
    </row>
    <row r="12" ht="16.5" hidden="1">
      <c r="G12" s="3" t="s">
        <v>143</v>
      </c>
    </row>
    <row r="13" ht="16.5" hidden="1">
      <c r="G13" s="3" t="s">
        <v>144</v>
      </c>
    </row>
    <row r="14" ht="16.5" hidden="1">
      <c r="G14" s="3" t="s">
        <v>148</v>
      </c>
    </row>
    <row r="15" ht="16.5" hidden="1">
      <c r="G15" s="3" t="s">
        <v>150</v>
      </c>
    </row>
    <row r="16" ht="16.5" hidden="1">
      <c r="G16" s="3" t="s">
        <v>25</v>
      </c>
    </row>
    <row r="17" ht="16.5" hidden="1">
      <c r="G17" s="3" t="s">
        <v>151</v>
      </c>
    </row>
    <row r="18" ht="16.5" hidden="1">
      <c r="G18" s="3" t="s">
        <v>152</v>
      </c>
    </row>
    <row r="19" ht="16.5" hidden="1">
      <c r="G19" s="3" t="s">
        <v>153</v>
      </c>
    </row>
    <row r="20" ht="16.5" hidden="1">
      <c r="G20" s="3" t="s">
        <v>154</v>
      </c>
    </row>
    <row r="21" ht="16.5" hidden="1">
      <c r="G21" s="3" t="s">
        <v>155</v>
      </c>
    </row>
    <row r="22" ht="16.5" hidden="1">
      <c r="G22" s="3" t="s">
        <v>156</v>
      </c>
    </row>
    <row r="23" ht="16.5" hidden="1">
      <c r="G23" s="3" t="s">
        <v>157</v>
      </c>
    </row>
    <row r="24" ht="16.5" hidden="1">
      <c r="G24" s="3" t="s">
        <v>158</v>
      </c>
    </row>
    <row r="25" ht="16.5" hidden="1">
      <c r="G25" s="3" t="s">
        <v>159</v>
      </c>
    </row>
    <row r="26" ht="16.5" hidden="1">
      <c r="G26" s="3" t="s">
        <v>160</v>
      </c>
    </row>
    <row r="27" ht="16.5" hidden="1">
      <c r="G27" s="3" t="s">
        <v>162</v>
      </c>
    </row>
    <row r="28" ht="16.5" hidden="1">
      <c r="G28" s="3" t="s">
        <v>161</v>
      </c>
    </row>
    <row r="29" ht="16.5" hidden="1">
      <c r="G29" s="3" t="s">
        <v>163</v>
      </c>
    </row>
    <row r="30" ht="16.5" hidden="1">
      <c r="G30" s="3" t="s">
        <v>164</v>
      </c>
    </row>
    <row r="31" ht="16.5" hidden="1">
      <c r="G31" s="3" t="s">
        <v>165</v>
      </c>
    </row>
    <row r="32" ht="16.5" hidden="1">
      <c r="G32" s="3" t="s">
        <v>166</v>
      </c>
    </row>
    <row r="33" ht="16.5" hidden="1">
      <c r="G33" s="3" t="s">
        <v>167</v>
      </c>
    </row>
    <row r="34" ht="16.5" hidden="1">
      <c r="G34" s="3" t="s">
        <v>168</v>
      </c>
    </row>
    <row r="35" ht="17.25" hidden="1" thickBot="1">
      <c r="G35" s="3" t="s">
        <v>169</v>
      </c>
    </row>
    <row r="36" spans="1:4" ht="19.5" thickBot="1" thickTop="1">
      <c r="A36" s="29">
        <v>1</v>
      </c>
      <c r="B36" s="30" t="s">
        <v>190</v>
      </c>
      <c r="C36" s="31"/>
      <c r="D36" s="1" t="str">
        <f>IF(C36="","Upišite traženi broj","")</f>
        <v>Upišite traženi broj</v>
      </c>
    </row>
    <row r="37" spans="1:4" ht="19.5" thickBot="1" thickTop="1">
      <c r="A37" s="29">
        <v>2</v>
      </c>
      <c r="B37" s="30" t="s">
        <v>0</v>
      </c>
      <c r="C37" s="31"/>
      <c r="D37" s="1" t="str">
        <f>IF(C37="","Upišite traženi broj","")</f>
        <v>Upišite traženi broj</v>
      </c>
    </row>
    <row r="38" spans="1:4" ht="19.5" thickBot="1" thickTop="1">
      <c r="A38" s="29">
        <v>4</v>
      </c>
      <c r="B38" s="30" t="s">
        <v>15</v>
      </c>
      <c r="C38" s="32"/>
      <c r="D38" s="1" t="str">
        <f>IF(C38="","Upišite naziv bez riječi GRAD, OPĆINA, ZADRUGA, UDRUGA","")</f>
        <v>Upišite naziv bez riječi GRAD, OPĆINA, ZADRUGA, UDRUGA</v>
      </c>
    </row>
    <row r="39" spans="1:4" ht="19.5" thickBot="1" thickTop="1">
      <c r="A39" s="29">
        <v>5</v>
      </c>
      <c r="B39" s="30" t="s">
        <v>1</v>
      </c>
      <c r="C39" s="32"/>
      <c r="D39" s="1" t="str">
        <f>IF(C39="","Odaberite sa liste","")</f>
        <v>Odaberite sa liste</v>
      </c>
    </row>
    <row r="40" spans="1:3" ht="19.5" thickBot="1" thickTop="1">
      <c r="A40" s="29" t="s">
        <v>174</v>
      </c>
      <c r="B40" s="30" t="s">
        <v>128</v>
      </c>
      <c r="C40" s="32"/>
    </row>
    <row r="41" spans="1:3" ht="19.5" thickBot="1" thickTop="1">
      <c r="A41" s="29">
        <v>6</v>
      </c>
      <c r="B41" s="30" t="s">
        <v>2</v>
      </c>
      <c r="C41" s="32"/>
    </row>
    <row r="42" spans="1:3" ht="19.5" thickBot="1" thickTop="1">
      <c r="A42" s="29" t="s">
        <v>41</v>
      </c>
      <c r="B42" s="30" t="s">
        <v>9</v>
      </c>
      <c r="C42" s="32"/>
    </row>
    <row r="43" spans="1:3" ht="19.5" thickBot="1" thickTop="1">
      <c r="A43" s="29" t="s">
        <v>42</v>
      </c>
      <c r="B43" s="30" t="s">
        <v>3</v>
      </c>
      <c r="C43" s="32"/>
    </row>
    <row r="44" spans="1:3" ht="19.5" thickBot="1" thickTop="1">
      <c r="A44" s="29" t="s">
        <v>43</v>
      </c>
      <c r="B44" s="30" t="s">
        <v>4</v>
      </c>
      <c r="C44" s="32"/>
    </row>
    <row r="45" spans="1:3" ht="19.5" thickBot="1" thickTop="1">
      <c r="A45" s="29" t="s">
        <v>44</v>
      </c>
      <c r="B45" s="30" t="s">
        <v>5</v>
      </c>
      <c r="C45" s="32"/>
    </row>
    <row r="46" spans="1:4" ht="19.5" thickBot="1" thickTop="1">
      <c r="A46" s="29" t="s">
        <v>76</v>
      </c>
      <c r="B46" s="30" t="s">
        <v>73</v>
      </c>
      <c r="C46" s="32"/>
      <c r="D46" s="1" t="str">
        <f>IF(C46="","Upišite telefon: 0X/XXXXXXX","")</f>
        <v>Upišite telefon: 0X/XXXXXXX</v>
      </c>
    </row>
    <row r="47" spans="1:4" ht="19.5" thickBot="1" thickTop="1">
      <c r="A47" s="29" t="s">
        <v>77</v>
      </c>
      <c r="B47" s="30" t="s">
        <v>87</v>
      </c>
      <c r="C47" s="32"/>
      <c r="D47" s="1" t="str">
        <f>IF(C47="","Upišite faks: 0X/XXXXXXXX","")</f>
        <v>Upišite faks: 0X/XXXXXXXX</v>
      </c>
    </row>
    <row r="48" spans="1:4" ht="19.5" thickBot="1" thickTop="1">
      <c r="A48" s="29" t="s">
        <v>78</v>
      </c>
      <c r="B48" s="30" t="s">
        <v>74</v>
      </c>
      <c r="C48" s="32"/>
      <c r="D48" s="1" t="str">
        <f>IF(C48="","Upišite mobitel: 09X/XXXXXXX","")</f>
        <v>Upišite mobitel: 09X/XXXXXXX</v>
      </c>
    </row>
    <row r="49" spans="1:3" ht="19.5" thickBot="1" thickTop="1">
      <c r="A49" s="29" t="s">
        <v>79</v>
      </c>
      <c r="B49" s="30" t="s">
        <v>75</v>
      </c>
      <c r="C49" s="33"/>
    </row>
    <row r="50" spans="1:4" ht="19.5" thickBot="1" thickTop="1">
      <c r="A50" s="29" t="s">
        <v>45</v>
      </c>
      <c r="B50" s="30" t="s">
        <v>6</v>
      </c>
      <c r="C50" s="32"/>
      <c r="D50" s="1" t="str">
        <f>IF(C50="","Upišite DA ili NE ili odaberite sa liste","")</f>
        <v>Upišite DA ili NE ili odaberite sa liste</v>
      </c>
    </row>
    <row r="51" spans="1:4" ht="19.5" thickBot="1" thickTop="1">
      <c r="A51" s="29" t="s">
        <v>182</v>
      </c>
      <c r="B51" s="30" t="s">
        <v>7</v>
      </c>
      <c r="C51" s="32"/>
      <c r="D51" s="1" t="str">
        <f>IF(C51="","Odaberite sa liste","")</f>
        <v>Odaberite sa liste</v>
      </c>
    </row>
    <row r="52" spans="1:4" ht="19.5" thickBot="1" thickTop="1">
      <c r="A52" s="29" t="s">
        <v>183</v>
      </c>
      <c r="B52" s="30" t="s">
        <v>8</v>
      </c>
      <c r="C52" s="32"/>
      <c r="D52" s="1" t="str">
        <f>IF(C52="","Upišite broj žiro računa na način: 23XXXXX-XXXXXXXXXX","")</f>
        <v>Upišite broj žiro računa na način: 23XXXXX-XXXXXXXXXX</v>
      </c>
    </row>
    <row r="53" spans="1:4" ht="19.5" thickBot="1" thickTop="1">
      <c r="A53" s="29" t="s">
        <v>184</v>
      </c>
      <c r="B53" s="30" t="s">
        <v>170</v>
      </c>
      <c r="C53" s="32"/>
      <c r="D53" s="1" t="str">
        <f>IF(C53="","Odaberite sa liste","")</f>
        <v>Odaberite sa liste</v>
      </c>
    </row>
    <row r="54" spans="1:3" ht="22.5" customHeight="1" thickBot="1" thickTop="1">
      <c r="A54" s="29" t="s">
        <v>194</v>
      </c>
      <c r="B54" s="30">
        <f>IF(C53="Ostalo","Upišite naziv tematskog puta","")</f>
      </c>
      <c r="C54" s="32"/>
    </row>
    <row r="55" spans="1:4" ht="19.5" thickBot="1" thickTop="1">
      <c r="A55" s="29" t="s">
        <v>46</v>
      </c>
      <c r="B55" s="30" t="s">
        <v>171</v>
      </c>
      <c r="C55" s="32"/>
      <c r="D55" s="1" t="str">
        <f>IF(C55="","Procijenite vrijednost","")</f>
        <v>Procijenite vrijednost</v>
      </c>
    </row>
    <row r="56" spans="1:4" ht="19.5" thickBot="1" thickTop="1">
      <c r="A56" s="29" t="s">
        <v>47</v>
      </c>
      <c r="B56" s="30" t="s">
        <v>172</v>
      </c>
      <c r="C56" s="34"/>
      <c r="D56" s="1" t="str">
        <f>IF(C56="","Procijenite vrijednost","")</f>
        <v>Procijenite vrijednost</v>
      </c>
    </row>
    <row r="57" spans="1:4" ht="19.5" thickBot="1" thickTop="1">
      <c r="A57" s="29" t="s">
        <v>48</v>
      </c>
      <c r="B57" s="30" t="s">
        <v>50</v>
      </c>
      <c r="C57" s="35"/>
      <c r="D57" s="1" t="str">
        <f>IF(C57="","Procijenite vrijednost","")</f>
        <v>Procijenite vrijednost</v>
      </c>
    </row>
    <row r="58" spans="1:4" ht="19.5" thickBot="1" thickTop="1">
      <c r="A58" s="29" t="s">
        <v>175</v>
      </c>
      <c r="B58" s="30" t="s">
        <v>56</v>
      </c>
      <c r="C58" s="32"/>
      <c r="D58" s="1" t="str">
        <f>IF(C58="","Odaberite sa liste","")</f>
        <v>Odaberite sa liste</v>
      </c>
    </row>
    <row r="59" spans="1:3" ht="19.5" thickBot="1" thickTop="1">
      <c r="A59" s="29" t="s">
        <v>176</v>
      </c>
      <c r="B59" s="30" t="s">
        <v>85</v>
      </c>
      <c r="C59" s="37" t="s">
        <v>80</v>
      </c>
    </row>
    <row r="60" spans="1:4" ht="37.5" thickBot="1" thickTop="1">
      <c r="A60" s="29" t="s">
        <v>185</v>
      </c>
      <c r="B60" s="30" t="s">
        <v>131</v>
      </c>
      <c r="C60" s="32"/>
      <c r="D60" s="1" t="str">
        <f>IF(C60="","Upišite DA ili NE ili odaberite sa liste","")</f>
        <v>Upišite DA ili NE ili odaberite sa liste</v>
      </c>
    </row>
    <row r="61" spans="1:4" ht="55.5" thickBot="1" thickTop="1">
      <c r="A61" s="29" t="s">
        <v>186</v>
      </c>
      <c r="B61" s="30" t="s">
        <v>132</v>
      </c>
      <c r="C61" s="32"/>
      <c r="D61" s="1" t="str">
        <f>IF(C61="","Upišite DA ili NE ili odaberite sa liste","")</f>
        <v>Upišite DA ili NE ili odaberite sa liste</v>
      </c>
    </row>
    <row r="62" spans="1:4" ht="55.5" thickBot="1" thickTop="1">
      <c r="A62" s="29" t="s">
        <v>187</v>
      </c>
      <c r="B62" s="30" t="s">
        <v>133</v>
      </c>
      <c r="C62" s="32"/>
      <c r="D62" s="1" t="str">
        <f>IF(C62="","Upišite DA ili NE ili odaberite sa liste","")</f>
        <v>Upišite DA ili NE ili odaberite sa liste</v>
      </c>
    </row>
    <row r="63" spans="1:3" ht="19.5" thickBot="1" thickTop="1">
      <c r="A63" s="29" t="s">
        <v>177</v>
      </c>
      <c r="B63" s="30" t="s">
        <v>129</v>
      </c>
      <c r="C63" s="32"/>
    </row>
    <row r="64" spans="1:3" ht="19.5" thickBot="1" thickTop="1">
      <c r="A64" s="29" t="s">
        <v>178</v>
      </c>
      <c r="B64" s="30" t="s">
        <v>130</v>
      </c>
      <c r="C64" s="36"/>
    </row>
    <row r="65" spans="1:3" ht="19.5" thickBot="1" thickTop="1">
      <c r="A65" s="29" t="s">
        <v>179</v>
      </c>
      <c r="B65" s="30" t="s">
        <v>135</v>
      </c>
      <c r="C65" s="36"/>
    </row>
    <row r="66" spans="1:3" ht="37.5" thickBot="1" thickTop="1">
      <c r="A66" s="29" t="s">
        <v>180</v>
      </c>
      <c r="B66" s="30" t="s">
        <v>134</v>
      </c>
      <c r="C66" s="36"/>
    </row>
    <row r="67" ht="17.25" thickTop="1"/>
    <row r="70" spans="1:3" ht="16.5">
      <c r="A70" s="26" t="s">
        <v>97</v>
      </c>
      <c r="B70" s="27"/>
      <c r="C70" s="25">
        <f ca="1">NOW()</f>
        <v>39912.405956712966</v>
      </c>
    </row>
    <row r="74" ht="16.5">
      <c r="C74" s="28" t="s">
        <v>181</v>
      </c>
    </row>
    <row r="78" spans="1:3" ht="48" customHeight="1">
      <c r="A78" s="76" t="s">
        <v>200</v>
      </c>
      <c r="B78" s="77"/>
      <c r="C78" s="78"/>
    </row>
  </sheetData>
  <sheetProtection password="CCA4" sheet="1" selectLockedCells="1"/>
  <mergeCells count="1">
    <mergeCell ref="A78:C78"/>
  </mergeCells>
  <dataValidations count="6">
    <dataValidation type="list" allowBlank="1" showInputMessage="1" showErrorMessage="1" sqref="C58">
      <formula1>Prodaja</formula1>
    </dataValidation>
    <dataValidation type="list" allowBlank="1" showInputMessage="1" showErrorMessage="1" sqref="C60:C62 C50">
      <formula1>"DA,NE"</formula1>
    </dataValidation>
    <dataValidation type="list" allowBlank="1" showInputMessage="1" showErrorMessage="1" sqref="C51">
      <formula1>Banka</formula1>
    </dataValidation>
    <dataValidation type="list" allowBlank="1" showInputMessage="1" showErrorMessage="1" sqref="C53">
      <formula1>Proizvodnja</formula1>
    </dataValidation>
    <dataValidation type="list" allowBlank="1" showInputMessage="1" showErrorMessage="1" promptTitle="Organizacijski oblik" prompt="Odaberite organizacijski oblik sa ponuđene liste." errorTitle="Pogreška" error="Organizaijski oblik ne postoji. Pritisnite ESC i pokušajte ponovno. Molimo odaberite jedno od ponuđenog." sqref="C39">
      <formula1>Organizacija</formula1>
    </dataValidation>
    <dataValidation allowBlank="1" promptTitle="Organizacijski oblik" prompt="Odaberite organizacijski oblik sa ponuđene liste." errorTitle="Pogreška" error="Organizaijski oblik ne postoji. Pritisnite ESC i pokušajte ponovno. Molimo odaberite jedno od ponuđenog." sqref="C40"/>
  </dataValidations>
  <printOptions/>
  <pageMargins left="0.7086614173228347" right="0.7086614173228347" top="1.6535433070866143" bottom="0.7480314960629921" header="0.31496062992125984" footer="0.31496062992125984"/>
  <pageSetup fitToHeight="1" fitToWidth="1" horizontalDpi="600" verticalDpi="600" orientation="portrait" scale="54" r:id="rId2"/>
  <headerFooter alignWithMargins="0">
    <oddHeader>&amp;L&amp;G&amp;C
&amp;R&amp;"-,Bold Italic"Stranica &amp;P od &amp;N
OBRAZAC - RR-09-9-1-Z</oddHeader>
  </headerFooter>
  <colBreaks count="1" manualBreakCount="1">
    <brk id="3" max="65535" man="1"/>
  </colBreaks>
  <legacyDrawingHF r:id="rId1"/>
</worksheet>
</file>

<file path=xl/worksheets/sheet3.xml><?xml version="1.0" encoding="utf-8"?>
<worksheet xmlns="http://schemas.openxmlformats.org/spreadsheetml/2006/main" xmlns:r="http://schemas.openxmlformats.org/officeDocument/2006/relationships">
  <sheetPr codeName="Sheet7"/>
  <dimension ref="A1:H38"/>
  <sheetViews>
    <sheetView showGridLines="0" zoomScaleSheetLayoutView="85" zoomScalePageLayoutView="0" workbookViewId="0" topLeftCell="A13">
      <selection activeCell="C2" sqref="C2"/>
    </sheetView>
  </sheetViews>
  <sheetFormatPr defaultColWidth="9.140625" defaultRowHeight="15"/>
  <cols>
    <col min="1" max="1" width="5.7109375" style="2" customWidth="1"/>
    <col min="2" max="2" width="43.57421875" style="59" customWidth="1"/>
    <col min="3" max="3" width="26.140625" style="1" customWidth="1"/>
    <col min="4" max="4" width="23.140625" style="1" customWidth="1"/>
    <col min="5" max="7" width="9.140625" style="1" customWidth="1"/>
    <col min="8" max="8" width="32.57421875" style="1" customWidth="1"/>
    <col min="9" max="9" width="11.57421875" style="1" bestFit="1" customWidth="1"/>
    <col min="10" max="16384" width="9.140625" style="1" customWidth="1"/>
  </cols>
  <sheetData>
    <row r="1" spans="1:8" ht="21.75" thickBot="1" thickTop="1">
      <c r="A1" s="38" t="s">
        <v>36</v>
      </c>
      <c r="B1" s="39" t="s">
        <v>10</v>
      </c>
      <c r="C1" s="40">
        <f>IF(AND(C2="",C3="",C4=""),"",SUM(C2:C4))</f>
      </c>
      <c r="D1" s="41" t="s">
        <v>57</v>
      </c>
      <c r="H1" s="24"/>
    </row>
    <row r="2" spans="1:4" ht="15.75" thickBot="1" thickTop="1">
      <c r="A2" s="42" t="s">
        <v>195</v>
      </c>
      <c r="B2" s="43" t="s">
        <v>11</v>
      </c>
      <c r="C2" s="44"/>
      <c r="D2" s="45"/>
    </row>
    <row r="3" spans="1:4" ht="15.75" thickBot="1" thickTop="1">
      <c r="A3" s="42" t="s">
        <v>196</v>
      </c>
      <c r="B3" s="43" t="s">
        <v>12</v>
      </c>
      <c r="C3" s="44"/>
      <c r="D3" s="45"/>
    </row>
    <row r="4" spans="1:4" ht="15.75" thickBot="1" thickTop="1">
      <c r="A4" s="42" t="s">
        <v>197</v>
      </c>
      <c r="B4" s="43" t="s">
        <v>13</v>
      </c>
      <c r="C4" s="44"/>
      <c r="D4" s="45"/>
    </row>
    <row r="5" spans="1:4" ht="30" thickBot="1" thickTop="1">
      <c r="A5" s="38" t="s">
        <v>26</v>
      </c>
      <c r="B5" s="46" t="s">
        <v>86</v>
      </c>
      <c r="C5" s="40">
        <f>SUM(C6:C23)</f>
        <v>0</v>
      </c>
      <c r="D5" s="47" t="s">
        <v>38</v>
      </c>
    </row>
    <row r="6" spans="1:4" ht="15.75" thickBot="1" thickTop="1">
      <c r="A6" s="42" t="s">
        <v>27</v>
      </c>
      <c r="B6" s="48"/>
      <c r="C6" s="44"/>
      <c r="D6" s="48"/>
    </row>
    <row r="7" spans="1:4" ht="15.75" thickBot="1" thickTop="1">
      <c r="A7" s="42" t="s">
        <v>28</v>
      </c>
      <c r="B7" s="48"/>
      <c r="C7" s="44"/>
      <c r="D7" s="48"/>
    </row>
    <row r="8" spans="1:4" ht="15.75" thickBot="1" thickTop="1">
      <c r="A8" s="42" t="s">
        <v>29</v>
      </c>
      <c r="B8" s="48"/>
      <c r="C8" s="44"/>
      <c r="D8" s="48"/>
    </row>
    <row r="9" spans="1:5" ht="15.75" thickBot="1" thickTop="1">
      <c r="A9" s="42" t="s">
        <v>58</v>
      </c>
      <c r="B9" s="48"/>
      <c r="C9" s="44"/>
      <c r="D9" s="48"/>
      <c r="E9" s="49"/>
    </row>
    <row r="10" spans="1:4" ht="15.75" thickBot="1" thickTop="1">
      <c r="A10" s="42" t="s">
        <v>37</v>
      </c>
      <c r="B10" s="48"/>
      <c r="C10" s="44"/>
      <c r="D10" s="48"/>
    </row>
    <row r="11" spans="1:4" ht="15.75" thickBot="1" thickTop="1">
      <c r="A11" s="42" t="s">
        <v>59</v>
      </c>
      <c r="B11" s="48"/>
      <c r="C11" s="44"/>
      <c r="D11" s="48"/>
    </row>
    <row r="12" spans="1:4" ht="15.75" thickBot="1" thickTop="1">
      <c r="A12" s="42" t="s">
        <v>60</v>
      </c>
      <c r="B12" s="48"/>
      <c r="C12" s="44"/>
      <c r="D12" s="48"/>
    </row>
    <row r="13" spans="1:4" ht="15.75" thickBot="1" thickTop="1">
      <c r="A13" s="42" t="s">
        <v>61</v>
      </c>
      <c r="B13" s="48"/>
      <c r="C13" s="44"/>
      <c r="D13" s="48"/>
    </row>
    <row r="14" spans="1:4" ht="15.75" thickBot="1" thickTop="1">
      <c r="A14" s="42" t="s">
        <v>62</v>
      </c>
      <c r="B14" s="48"/>
      <c r="C14" s="44"/>
      <c r="D14" s="48"/>
    </row>
    <row r="15" spans="1:4" ht="15.75" thickBot="1" thickTop="1">
      <c r="A15" s="42" t="s">
        <v>63</v>
      </c>
      <c r="B15" s="48"/>
      <c r="C15" s="44"/>
      <c r="D15" s="48"/>
    </row>
    <row r="16" spans="1:4" ht="15.75" thickBot="1" thickTop="1">
      <c r="A16" s="42" t="s">
        <v>64</v>
      </c>
      <c r="B16" s="48"/>
      <c r="C16" s="44"/>
      <c r="D16" s="48"/>
    </row>
    <row r="17" spans="1:4" ht="15.75" thickBot="1" thickTop="1">
      <c r="A17" s="42" t="s">
        <v>65</v>
      </c>
      <c r="B17" s="48"/>
      <c r="C17" s="44"/>
      <c r="D17" s="48"/>
    </row>
    <row r="18" spans="1:4" ht="15.75" thickBot="1" thickTop="1">
      <c r="A18" s="42" t="s">
        <v>66</v>
      </c>
      <c r="B18" s="48"/>
      <c r="C18" s="44"/>
      <c r="D18" s="48"/>
    </row>
    <row r="19" spans="1:4" ht="15.75" thickBot="1" thickTop="1">
      <c r="A19" s="42" t="s">
        <v>67</v>
      </c>
      <c r="B19" s="48"/>
      <c r="C19" s="44"/>
      <c r="D19" s="48"/>
    </row>
    <row r="20" spans="1:4" ht="15.75" thickBot="1" thickTop="1">
      <c r="A20" s="42" t="s">
        <v>68</v>
      </c>
      <c r="B20" s="48"/>
      <c r="C20" s="44"/>
      <c r="D20" s="48"/>
    </row>
    <row r="21" spans="1:4" ht="15.75" thickBot="1" thickTop="1">
      <c r="A21" s="42" t="s">
        <v>81</v>
      </c>
      <c r="B21" s="48"/>
      <c r="C21" s="44"/>
      <c r="D21" s="48"/>
    </row>
    <row r="22" spans="1:4" ht="15.75" thickBot="1" thickTop="1">
      <c r="A22" s="42" t="s">
        <v>82</v>
      </c>
      <c r="B22" s="48"/>
      <c r="C22" s="44"/>
      <c r="D22" s="48"/>
    </row>
    <row r="23" spans="1:8" ht="15.75" thickBot="1" thickTop="1">
      <c r="A23" s="42" t="s">
        <v>83</v>
      </c>
      <c r="B23" s="48"/>
      <c r="C23" s="44"/>
      <c r="D23" s="48"/>
      <c r="H23" s="50"/>
    </row>
    <row r="24" spans="1:4" ht="16.5" thickBot="1" thickTop="1">
      <c r="A24" s="42" t="s">
        <v>84</v>
      </c>
      <c r="B24" s="51" t="s">
        <v>34</v>
      </c>
      <c r="C24" s="52">
        <f>IF(C5*0.8&gt;150000,150000,C5*0.8)</f>
        <v>0</v>
      </c>
      <c r="D24" s="64"/>
    </row>
    <row r="25" spans="1:5" ht="16.5" thickBot="1" thickTop="1">
      <c r="A25" s="42"/>
      <c r="B25" s="51" t="s">
        <v>33</v>
      </c>
      <c r="C25" s="52">
        <f>IF(C1="",C24,IF(C1&gt;=500000,0,IF(C1+C24&gt;500000,500000-C1,C24)))</f>
        <v>0</v>
      </c>
      <c r="D25" s="64"/>
      <c r="E25" s="65">
        <f>IF(OR(C1="",C1&lt;500000),"",IF(C25=0,"Iznos odobrenih sredstava u proteklim godinama je veći od maksimuma predviđenog natječajem",""))</f>
      </c>
    </row>
    <row r="26" spans="1:5" ht="21.75" thickBot="1" thickTop="1">
      <c r="A26" s="38" t="s">
        <v>69</v>
      </c>
      <c r="B26" s="53" t="s">
        <v>35</v>
      </c>
      <c r="C26" s="40">
        <f>IF(C32="","",C32+C28+C27)</f>
        <v>0</v>
      </c>
      <c r="D26" s="63">
        <f>IF(OR(C27=0,C28=0),"",(C27+C28)/C26)</f>
      </c>
      <c r="E26" s="54">
        <f>IF(OR(C27="",C32=""),"",IF(C27&gt;(C32/0.8-C32),"DA","NE"))</f>
      </c>
    </row>
    <row r="27" spans="1:5" ht="16.5" thickBot="1" thickTop="1">
      <c r="A27" s="42" t="s">
        <v>30</v>
      </c>
      <c r="B27" s="55" t="s">
        <v>39</v>
      </c>
      <c r="C27" s="44"/>
      <c r="D27" s="63">
        <f>IF(OR(C27=0,C5&lt;=0),"",(C27)/(C26-C28))</f>
      </c>
      <c r="E27" s="49">
        <f>IF(C5&lt;=0,"",IF(OR(E26="",E26="NE"),CONCATENATE("Više od"," ",C32/0.8-C32),""))</f>
      </c>
    </row>
    <row r="28" spans="1:5" ht="31.5" thickBot="1" thickTop="1">
      <c r="A28" s="42" t="s">
        <v>31</v>
      </c>
      <c r="B28" s="56" t="s">
        <v>40</v>
      </c>
      <c r="C28" s="52">
        <f>SUM(C29:C31)</f>
        <v>0</v>
      </c>
      <c r="D28" s="63">
        <f>IF(OR(C28&lt;=0,C26&lt;=0),"",C28/C26)</f>
      </c>
      <c r="E28" s="49"/>
    </row>
    <row r="29" spans="1:5" ht="15.75" thickBot="1" thickTop="1">
      <c r="A29" s="57" t="s">
        <v>71</v>
      </c>
      <c r="B29" s="58"/>
      <c r="C29" s="44"/>
      <c r="D29" s="48"/>
      <c r="E29" s="49"/>
    </row>
    <row r="30" spans="1:5" ht="15.75" thickBot="1" thickTop="1">
      <c r="A30" s="57" t="s">
        <v>70</v>
      </c>
      <c r="B30" s="58"/>
      <c r="C30" s="44"/>
      <c r="D30" s="48"/>
      <c r="E30" s="49"/>
    </row>
    <row r="31" spans="1:5" ht="15.75" thickBot="1" thickTop="1">
      <c r="A31" s="57" t="s">
        <v>72</v>
      </c>
      <c r="B31" s="58"/>
      <c r="C31" s="44"/>
      <c r="D31" s="48"/>
      <c r="E31" s="49"/>
    </row>
    <row r="32" spans="1:5" ht="21.75" thickBot="1" thickTop="1">
      <c r="A32" s="42" t="s">
        <v>32</v>
      </c>
      <c r="B32" s="46" t="s">
        <v>14</v>
      </c>
      <c r="C32" s="40">
        <f>C25</f>
        <v>0</v>
      </c>
      <c r="D32" s="63">
        <f>IF(OR(C32&lt;=0,C26&lt;=0),"",C32/C26)</f>
      </c>
      <c r="E32" s="49"/>
    </row>
    <row r="33" ht="15" thickTop="1"/>
    <row r="34" spans="1:3" ht="14.25">
      <c r="A34" s="2" t="s">
        <v>97</v>
      </c>
      <c r="B34" s="60"/>
      <c r="C34" s="16">
        <f ca="1">NOW()</f>
        <v>39912.405956712966</v>
      </c>
    </row>
    <row r="37" spans="2:3" ht="14.25">
      <c r="B37" s="61"/>
      <c r="C37" s="62" t="s">
        <v>181</v>
      </c>
    </row>
    <row r="38" ht="14.25">
      <c r="B38" s="61"/>
    </row>
  </sheetData>
  <sheetProtection password="CCA4" sheet="1" selectLockedCells="1"/>
  <printOptions/>
  <pageMargins left="0.7086614173228347" right="0.7086614173228347" top="1.535433070866142" bottom="0.7480314960629921" header="0.31496062992125984" footer="0.31496062992125984"/>
  <pageSetup horizontalDpi="600" verticalDpi="600" orientation="portrait" scale="86" r:id="rId2"/>
  <headerFooter alignWithMargins="0">
    <oddHeader>&amp;L&amp;G&amp;C
&amp;R&amp;"Calibri,Bold Italic"Stranica &amp;P od &amp;N
OBRAZAC - &amp;A</oddHeader>
  </headerFooter>
  <legacyDrawingHF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3:R33"/>
  <sheetViews>
    <sheetView showGridLines="0" showRowColHeaders="0" zoomScalePageLayoutView="0" workbookViewId="0" topLeftCell="A1">
      <selection activeCell="B27" sqref="B27:D27"/>
    </sheetView>
  </sheetViews>
  <sheetFormatPr defaultColWidth="9.140625" defaultRowHeight="15"/>
  <cols>
    <col min="1" max="1" width="15.140625" style="1" customWidth="1"/>
    <col min="2" max="2" width="15.28125" style="1" customWidth="1"/>
    <col min="3" max="3" width="4.57421875" style="1" customWidth="1"/>
    <col min="4" max="4" width="9.140625" style="1" customWidth="1"/>
    <col min="5" max="5" width="15.28125" style="1" bestFit="1" customWidth="1"/>
    <col min="6" max="16384" width="9.140625" style="1" customWidth="1"/>
  </cols>
  <sheetData>
    <row r="2" ht="15" thickBot="1"/>
    <row r="3" spans="10:18" ht="14.25">
      <c r="J3" s="87" t="s">
        <v>199</v>
      </c>
      <c r="K3" s="88"/>
      <c r="L3" s="88"/>
      <c r="M3" s="88"/>
      <c r="N3" s="88"/>
      <c r="O3" s="88"/>
      <c r="P3" s="88"/>
      <c r="Q3" s="89"/>
      <c r="R3" s="15"/>
    </row>
    <row r="4" spans="1:18" ht="15">
      <c r="A4" s="81" t="s">
        <v>88</v>
      </c>
      <c r="B4" s="82"/>
      <c r="C4" s="82"/>
      <c r="D4" s="82"/>
      <c r="E4" s="82"/>
      <c r="F4" s="82"/>
      <c r="G4" s="82"/>
      <c r="J4" s="90"/>
      <c r="K4" s="91"/>
      <c r="L4" s="91"/>
      <c r="M4" s="91"/>
      <c r="N4" s="91"/>
      <c r="O4" s="91"/>
      <c r="P4" s="91"/>
      <c r="Q4" s="92"/>
      <c r="R4" s="15"/>
    </row>
    <row r="5" spans="10:18" ht="14.25">
      <c r="J5" s="90"/>
      <c r="K5" s="91"/>
      <c r="L5" s="91"/>
      <c r="M5" s="91"/>
      <c r="N5" s="91"/>
      <c r="O5" s="91"/>
      <c r="P5" s="91"/>
      <c r="Q5" s="92"/>
      <c r="R5" s="15"/>
    </row>
    <row r="6" spans="10:18" ht="15" thickBot="1">
      <c r="J6" s="66"/>
      <c r="K6" s="93"/>
      <c r="L6" s="93"/>
      <c r="M6" s="93"/>
      <c r="N6" s="93"/>
      <c r="O6" s="93"/>
      <c r="P6" s="93"/>
      <c r="Q6" s="94"/>
      <c r="R6" s="15"/>
    </row>
    <row r="7" spans="1:18" ht="33.75" customHeight="1">
      <c r="A7" s="10" t="s">
        <v>90</v>
      </c>
      <c r="B7" s="83">
        <f>'RR-09-9-1-Z'!C41</f>
        <v>0</v>
      </c>
      <c r="C7" s="83"/>
      <c r="D7" s="83"/>
      <c r="E7" s="83"/>
      <c r="F7" s="83"/>
      <c r="G7" s="83"/>
      <c r="J7" s="15"/>
      <c r="K7" s="15"/>
      <c r="L7" s="15"/>
      <c r="M7" s="15"/>
      <c r="N7" s="15"/>
      <c r="O7" s="15"/>
      <c r="P7" s="15"/>
      <c r="Q7" s="15"/>
      <c r="R7" s="15"/>
    </row>
    <row r="8" spans="1:18" ht="33.75" customHeight="1">
      <c r="A8" s="10" t="s">
        <v>91</v>
      </c>
      <c r="B8" s="84">
        <f>'RR-09-9-1-Z'!C38</f>
        <v>0</v>
      </c>
      <c r="C8" s="84"/>
      <c r="D8" s="84"/>
      <c r="E8" s="84"/>
      <c r="F8" s="84"/>
      <c r="G8" s="84"/>
      <c r="J8" s="15"/>
      <c r="K8" s="15"/>
      <c r="L8" s="15"/>
      <c r="M8" s="15"/>
      <c r="N8" s="15"/>
      <c r="O8" s="15"/>
      <c r="P8" s="15"/>
      <c r="Q8" s="15"/>
      <c r="R8" s="15"/>
    </row>
    <row r="9" spans="10:18" ht="14.25">
      <c r="J9" s="15"/>
      <c r="K9" s="15"/>
      <c r="L9" s="15"/>
      <c r="M9" s="15"/>
      <c r="N9" s="15"/>
      <c r="O9" s="15"/>
      <c r="P9" s="15"/>
      <c r="Q9" s="15"/>
      <c r="R9" s="15"/>
    </row>
    <row r="11" spans="1:7" ht="14.25">
      <c r="A11" s="85" t="s">
        <v>92</v>
      </c>
      <c r="B11" s="86"/>
      <c r="C11" s="86"/>
      <c r="D11" s="86"/>
      <c r="E11" s="86"/>
      <c r="F11" s="86"/>
      <c r="G11" s="86"/>
    </row>
    <row r="12" spans="1:7" ht="14.25">
      <c r="A12" s="86"/>
      <c r="B12" s="86"/>
      <c r="C12" s="86"/>
      <c r="D12" s="86"/>
      <c r="E12" s="86"/>
      <c r="F12" s="86"/>
      <c r="G12" s="86"/>
    </row>
    <row r="13" spans="1:7" ht="14.25">
      <c r="A13" s="86"/>
      <c r="B13" s="86"/>
      <c r="C13" s="86"/>
      <c r="D13" s="86"/>
      <c r="E13" s="86"/>
      <c r="F13" s="86"/>
      <c r="G13" s="86"/>
    </row>
    <row r="14" spans="1:7" ht="55.5" customHeight="1">
      <c r="A14" s="95">
        <f>'RR-09-9-1-Z'!C63</f>
        <v>0</v>
      </c>
      <c r="B14" s="96"/>
      <c r="C14" s="96"/>
      <c r="D14" s="96"/>
      <c r="E14" s="96"/>
      <c r="F14" s="96"/>
      <c r="G14" s="96"/>
    </row>
    <row r="17" spans="1:6" ht="15">
      <c r="A17" s="10" t="s">
        <v>93</v>
      </c>
      <c r="B17" s="12">
        <f>'RR-09-9-1-Z2'!C27</f>
        <v>0</v>
      </c>
      <c r="C17" s="1" t="s">
        <v>94</v>
      </c>
      <c r="D17" s="1" t="s">
        <v>95</v>
      </c>
      <c r="E17" s="13">
        <f>'RR-09-9-1-Z2'!D27</f>
      </c>
      <c r="F17" s="1" t="s">
        <v>96</v>
      </c>
    </row>
    <row r="18" spans="1:7" ht="26.25" customHeight="1">
      <c r="A18" s="85" t="s">
        <v>191</v>
      </c>
      <c r="B18" s="85"/>
      <c r="C18" s="85"/>
      <c r="D18" s="85"/>
      <c r="E18" s="85"/>
      <c r="F18" s="85"/>
      <c r="G18" s="85"/>
    </row>
    <row r="19" spans="1:7" ht="26.25" customHeight="1">
      <c r="A19" s="85"/>
      <c r="B19" s="85"/>
      <c r="C19" s="85"/>
      <c r="D19" s="85"/>
      <c r="E19" s="85"/>
      <c r="F19" s="85"/>
      <c r="G19" s="85"/>
    </row>
    <row r="20" spans="1:7" ht="26.25" customHeight="1">
      <c r="A20" s="85"/>
      <c r="B20" s="85"/>
      <c r="C20" s="85"/>
      <c r="D20" s="85"/>
      <c r="E20" s="85"/>
      <c r="F20" s="85"/>
      <c r="G20" s="85"/>
    </row>
    <row r="22" spans="1:7" ht="14.25">
      <c r="A22" s="86" t="s">
        <v>89</v>
      </c>
      <c r="B22" s="86"/>
      <c r="C22" s="86"/>
      <c r="D22" s="86"/>
      <c r="E22" s="86"/>
      <c r="F22" s="86"/>
      <c r="G22" s="86"/>
    </row>
    <row r="23" spans="1:7" ht="14.25">
      <c r="A23" s="86"/>
      <c r="B23" s="86"/>
      <c r="C23" s="86"/>
      <c r="D23" s="86"/>
      <c r="E23" s="86"/>
      <c r="F23" s="86"/>
      <c r="G23" s="86"/>
    </row>
    <row r="24" spans="1:7" ht="14.25">
      <c r="A24" s="86"/>
      <c r="B24" s="86"/>
      <c r="C24" s="86"/>
      <c r="D24" s="86"/>
      <c r="E24" s="86"/>
      <c r="F24" s="86"/>
      <c r="G24" s="86"/>
    </row>
    <row r="25" spans="1:7" ht="14.25">
      <c r="A25" s="11"/>
      <c r="B25" s="11"/>
      <c r="C25" s="11"/>
      <c r="D25" s="11"/>
      <c r="E25" s="11"/>
      <c r="F25" s="11"/>
      <c r="G25" s="11"/>
    </row>
    <row r="27" spans="1:5" ht="14.25">
      <c r="A27" s="9" t="s">
        <v>97</v>
      </c>
      <c r="B27" s="97"/>
      <c r="C27" s="97"/>
      <c r="D27" s="97"/>
      <c r="E27" s="14">
        <f ca="1">NOW()</f>
        <v>39912.405956712966</v>
      </c>
    </row>
    <row r="32" spans="5:6" ht="14.25">
      <c r="E32" s="74"/>
      <c r="F32" s="74"/>
    </row>
    <row r="33" spans="5:6" ht="14.25">
      <c r="E33" s="79" t="s">
        <v>98</v>
      </c>
      <c r="F33" s="80"/>
    </row>
  </sheetData>
  <sheetProtection password="CCA4" sheet="1" selectLockedCells="1"/>
  <mergeCells count="11">
    <mergeCell ref="J3:Q6"/>
    <mergeCell ref="A22:G24"/>
    <mergeCell ref="A14:G14"/>
    <mergeCell ref="B27:D27"/>
    <mergeCell ref="E33:F33"/>
    <mergeCell ref="A4:G4"/>
    <mergeCell ref="E32:F32"/>
    <mergeCell ref="B7:G7"/>
    <mergeCell ref="B8:G8"/>
    <mergeCell ref="A11:G13"/>
    <mergeCell ref="A18:G20"/>
  </mergeCells>
  <printOptions/>
  <pageMargins left="0.7086614173228347" right="0.7086614173228347" top="0.7480314960629921" bottom="0.7480314960629921" header="0.31496062992125984" footer="0.31496062992125984"/>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4:R37"/>
  <sheetViews>
    <sheetView showGridLines="0" showRowColHeaders="0" zoomScalePageLayoutView="0" workbookViewId="0" topLeftCell="A1">
      <selection activeCell="B31" sqref="B31:D31"/>
    </sheetView>
  </sheetViews>
  <sheetFormatPr defaultColWidth="9.140625" defaultRowHeight="15"/>
  <cols>
    <col min="1" max="4" width="9.140625" style="1" customWidth="1"/>
    <col min="5" max="5" width="19.00390625" style="1" customWidth="1"/>
    <col min="6" max="6" width="9.140625" style="1" customWidth="1"/>
    <col min="7" max="7" width="12.8515625" style="1" customWidth="1"/>
    <col min="8" max="16384" width="9.140625" style="1" customWidth="1"/>
  </cols>
  <sheetData>
    <row r="3" ht="15" thickBot="1"/>
    <row r="4" spans="11:18" ht="14.25">
      <c r="K4" s="87" t="s">
        <v>199</v>
      </c>
      <c r="L4" s="88"/>
      <c r="M4" s="88"/>
      <c r="N4" s="88"/>
      <c r="O4" s="88"/>
      <c r="P4" s="88"/>
      <c r="Q4" s="88"/>
      <c r="R4" s="89"/>
    </row>
    <row r="5" spans="11:18" ht="14.25">
      <c r="K5" s="90"/>
      <c r="L5" s="91"/>
      <c r="M5" s="91"/>
      <c r="N5" s="91"/>
      <c r="O5" s="91"/>
      <c r="P5" s="91"/>
      <c r="Q5" s="91"/>
      <c r="R5" s="92"/>
    </row>
    <row r="6" spans="11:18" ht="14.25">
      <c r="K6" s="90"/>
      <c r="L6" s="91"/>
      <c r="M6" s="91"/>
      <c r="N6" s="91"/>
      <c r="O6" s="91"/>
      <c r="P6" s="91"/>
      <c r="Q6" s="91"/>
      <c r="R6" s="92"/>
    </row>
    <row r="7" spans="11:18" ht="15" thickBot="1">
      <c r="K7" s="66"/>
      <c r="L7" s="93"/>
      <c r="M7" s="93"/>
      <c r="N7" s="93"/>
      <c r="O7" s="93"/>
      <c r="P7" s="93"/>
      <c r="Q7" s="93"/>
      <c r="R7" s="94"/>
    </row>
    <row r="9" spans="1:3" ht="14.25">
      <c r="A9" s="98">
        <f>'RR-09-9-1-Z'!C38</f>
        <v>0</v>
      </c>
      <c r="B9" s="98"/>
      <c r="C9" s="98"/>
    </row>
    <row r="10" spans="1:3" ht="14.25">
      <c r="A10" s="98"/>
      <c r="B10" s="98"/>
      <c r="C10" s="98"/>
    </row>
    <row r="11" spans="1:3" ht="14.25">
      <c r="A11" s="98"/>
      <c r="B11" s="98"/>
      <c r="C11" s="98"/>
    </row>
    <row r="12" spans="1:3" ht="14.25">
      <c r="A12" s="99"/>
      <c r="B12" s="99"/>
      <c r="C12" s="99"/>
    </row>
    <row r="15" spans="1:8" ht="14.25">
      <c r="A15" s="100" t="s">
        <v>99</v>
      </c>
      <c r="B15" s="100"/>
      <c r="C15" s="100"/>
      <c r="D15" s="100"/>
      <c r="E15" s="100"/>
      <c r="F15" s="100"/>
      <c r="G15" s="100"/>
      <c r="H15" s="100"/>
    </row>
    <row r="16" spans="1:8" ht="14.25">
      <c r="A16" s="100"/>
      <c r="B16" s="100"/>
      <c r="C16" s="100"/>
      <c r="D16" s="100"/>
      <c r="E16" s="100"/>
      <c r="F16" s="100"/>
      <c r="G16" s="100"/>
      <c r="H16" s="100"/>
    </row>
    <row r="17" spans="1:8" ht="14.25">
      <c r="A17" s="100"/>
      <c r="B17" s="100"/>
      <c r="C17" s="100"/>
      <c r="D17" s="100"/>
      <c r="E17" s="100"/>
      <c r="F17" s="100"/>
      <c r="G17" s="100"/>
      <c r="H17" s="100"/>
    </row>
    <row r="20" spans="1:8" ht="16.5">
      <c r="A20" s="1" t="s">
        <v>90</v>
      </c>
      <c r="B20" s="95">
        <f>'RR-09-9-1-Z'!C41</f>
        <v>0</v>
      </c>
      <c r="C20" s="95"/>
      <c r="D20" s="95"/>
      <c r="E20" s="95"/>
      <c r="F20" s="95"/>
      <c r="G20" s="95"/>
      <c r="H20" s="95"/>
    </row>
    <row r="22" spans="1:8" ht="14.25">
      <c r="A22" s="85" t="s">
        <v>192</v>
      </c>
      <c r="B22" s="85"/>
      <c r="C22" s="85"/>
      <c r="D22" s="85"/>
      <c r="E22" s="85"/>
      <c r="F22" s="85"/>
      <c r="G22" s="85"/>
      <c r="H22" s="85"/>
    </row>
    <row r="23" spans="1:8" ht="14.25">
      <c r="A23" s="85"/>
      <c r="B23" s="85"/>
      <c r="C23" s="85"/>
      <c r="D23" s="85"/>
      <c r="E23" s="85"/>
      <c r="F23" s="85"/>
      <c r="G23" s="85"/>
      <c r="H23" s="85"/>
    </row>
    <row r="24" spans="1:8" ht="14.25">
      <c r="A24" s="85"/>
      <c r="B24" s="85"/>
      <c r="C24" s="85"/>
      <c r="D24" s="85"/>
      <c r="E24" s="85"/>
      <c r="F24" s="85"/>
      <c r="G24" s="85"/>
      <c r="H24" s="85"/>
    </row>
    <row r="25" spans="1:8" ht="14.25">
      <c r="A25" s="85"/>
      <c r="B25" s="85"/>
      <c r="C25" s="85"/>
      <c r="D25" s="85"/>
      <c r="E25" s="85"/>
      <c r="F25" s="85"/>
      <c r="G25" s="85"/>
      <c r="H25" s="85"/>
    </row>
    <row r="26" spans="1:8" ht="14.25">
      <c r="A26" s="85"/>
      <c r="B26" s="85"/>
      <c r="C26" s="85"/>
      <c r="D26" s="85"/>
      <c r="E26" s="85"/>
      <c r="F26" s="85"/>
      <c r="G26" s="85"/>
      <c r="H26" s="85"/>
    </row>
    <row r="27" spans="1:8" ht="14.25">
      <c r="A27" s="85"/>
      <c r="B27" s="85"/>
      <c r="C27" s="85"/>
      <c r="D27" s="85"/>
      <c r="E27" s="85"/>
      <c r="F27" s="85"/>
      <c r="G27" s="85"/>
      <c r="H27" s="85"/>
    </row>
    <row r="28" spans="1:8" ht="14.25">
      <c r="A28" s="85"/>
      <c r="B28" s="85"/>
      <c r="C28" s="85"/>
      <c r="D28" s="85"/>
      <c r="E28" s="85"/>
      <c r="F28" s="85"/>
      <c r="G28" s="85"/>
      <c r="H28" s="85"/>
    </row>
    <row r="31" spans="1:5" ht="14.25">
      <c r="A31" s="9" t="s">
        <v>97</v>
      </c>
      <c r="B31" s="97"/>
      <c r="C31" s="97"/>
      <c r="D31" s="97"/>
      <c r="E31" s="16">
        <f ca="1">NOW()</f>
        <v>39912.405956712966</v>
      </c>
    </row>
    <row r="36" spans="6:7" ht="14.25">
      <c r="F36" s="74"/>
      <c r="G36" s="74"/>
    </row>
    <row r="37" spans="6:7" ht="14.25">
      <c r="F37" s="79" t="s">
        <v>98</v>
      </c>
      <c r="G37" s="80"/>
    </row>
  </sheetData>
  <sheetProtection password="CCA4" sheet="1" selectLockedCells="1"/>
  <mergeCells count="8">
    <mergeCell ref="F37:G37"/>
    <mergeCell ref="K4:R7"/>
    <mergeCell ref="A9:C12"/>
    <mergeCell ref="A15:H17"/>
    <mergeCell ref="B20:H20"/>
    <mergeCell ref="A22:H28"/>
    <mergeCell ref="B31:D31"/>
    <mergeCell ref="F36:G3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4:R43"/>
  <sheetViews>
    <sheetView showGridLines="0" showRowColHeaders="0" zoomScalePageLayoutView="0" workbookViewId="0" topLeftCell="A1">
      <selection activeCell="K4" sqref="K4:R7"/>
    </sheetView>
  </sheetViews>
  <sheetFormatPr defaultColWidth="9.140625" defaultRowHeight="15"/>
  <cols>
    <col min="1" max="1" width="15.421875" style="1" customWidth="1"/>
    <col min="2" max="16384" width="9.140625" style="1" customWidth="1"/>
  </cols>
  <sheetData>
    <row r="3" ht="15" thickBot="1"/>
    <row r="4" spans="11:18" ht="14.25">
      <c r="K4" s="87" t="s">
        <v>198</v>
      </c>
      <c r="L4" s="88"/>
      <c r="M4" s="88"/>
      <c r="N4" s="88"/>
      <c r="O4" s="88"/>
      <c r="P4" s="88"/>
      <c r="Q4" s="88"/>
      <c r="R4" s="89"/>
    </row>
    <row r="5" spans="11:18" ht="14.25">
      <c r="K5" s="90"/>
      <c r="L5" s="91"/>
      <c r="M5" s="91"/>
      <c r="N5" s="91"/>
      <c r="O5" s="91"/>
      <c r="P5" s="91"/>
      <c r="Q5" s="91"/>
      <c r="R5" s="92"/>
    </row>
    <row r="6" spans="11:18" ht="14.25">
      <c r="K6" s="90"/>
      <c r="L6" s="91"/>
      <c r="M6" s="91"/>
      <c r="N6" s="91"/>
      <c r="O6" s="91"/>
      <c r="P6" s="91"/>
      <c r="Q6" s="91"/>
      <c r="R6" s="92"/>
    </row>
    <row r="7" spans="1:18" ht="15" thickBot="1">
      <c r="A7" s="102"/>
      <c r="B7" s="102"/>
      <c r="C7" s="102"/>
      <c r="D7" s="102"/>
      <c r="E7" s="102"/>
      <c r="F7" s="102"/>
      <c r="G7" s="102"/>
      <c r="H7" s="102"/>
      <c r="K7" s="66"/>
      <c r="L7" s="93"/>
      <c r="M7" s="93"/>
      <c r="N7" s="93"/>
      <c r="O7" s="93"/>
      <c r="P7" s="93"/>
      <c r="Q7" s="93"/>
      <c r="R7" s="94"/>
    </row>
    <row r="9" spans="1:9" ht="15">
      <c r="A9" s="23" t="s">
        <v>100</v>
      </c>
      <c r="B9" s="106">
        <f>'RR-09-9-1-Z'!C63</f>
        <v>0</v>
      </c>
      <c r="C9" s="106"/>
      <c r="D9" s="106"/>
      <c r="E9" s="106"/>
      <c r="F9" s="106"/>
      <c r="G9" s="106"/>
      <c r="H9" s="106"/>
      <c r="I9" s="20"/>
    </row>
    <row r="11" spans="1:9" ht="15">
      <c r="A11" s="105" t="s">
        <v>101</v>
      </c>
      <c r="B11" s="82"/>
      <c r="C11" s="82"/>
      <c r="D11" s="82"/>
      <c r="E11" s="82"/>
      <c r="F11" s="82"/>
      <c r="G11" s="82"/>
      <c r="H11" s="82"/>
      <c r="I11" s="21"/>
    </row>
    <row r="12" spans="1:9" ht="14.25">
      <c r="A12" s="101" t="s">
        <v>106</v>
      </c>
      <c r="B12" s="102"/>
      <c r="C12" s="102"/>
      <c r="D12" s="102"/>
      <c r="E12" s="102"/>
      <c r="F12" s="102"/>
      <c r="G12" s="102"/>
      <c r="H12" s="102"/>
      <c r="I12" s="102"/>
    </row>
    <row r="13" spans="1:9" ht="14.25">
      <c r="A13" s="101" t="s">
        <v>107</v>
      </c>
      <c r="B13" s="102"/>
      <c r="C13" s="102"/>
      <c r="D13" s="102"/>
      <c r="E13" s="102"/>
      <c r="F13" s="102"/>
      <c r="G13" s="102"/>
      <c r="H13" s="102"/>
      <c r="I13" s="18"/>
    </row>
    <row r="14" spans="1:9" ht="14.25">
      <c r="A14" s="101" t="s">
        <v>108</v>
      </c>
      <c r="B14" s="102"/>
      <c r="C14" s="102"/>
      <c r="D14" s="102"/>
      <c r="E14" s="102"/>
      <c r="F14" s="102"/>
      <c r="G14" s="102"/>
      <c r="H14" s="102"/>
      <c r="I14" s="18"/>
    </row>
    <row r="15" spans="1:9" ht="14.25">
      <c r="A15" s="101" t="s">
        <v>109</v>
      </c>
      <c r="B15" s="102"/>
      <c r="C15" s="102"/>
      <c r="D15" s="102"/>
      <c r="E15" s="102"/>
      <c r="F15" s="102"/>
      <c r="G15" s="102"/>
      <c r="H15" s="102"/>
      <c r="I15" s="18"/>
    </row>
    <row r="16" spans="1:9" ht="14.25">
      <c r="A16" s="101" t="s">
        <v>110</v>
      </c>
      <c r="B16" s="103"/>
      <c r="C16" s="103"/>
      <c r="D16" s="103"/>
      <c r="E16" s="103"/>
      <c r="F16" s="103"/>
      <c r="G16" s="103"/>
      <c r="H16" s="103"/>
      <c r="I16" s="18"/>
    </row>
    <row r="17" spans="1:9" ht="15">
      <c r="A17" s="19"/>
      <c r="B17" s="18"/>
      <c r="C17" s="18"/>
      <c r="D17" s="18"/>
      <c r="E17" s="18"/>
      <c r="F17" s="18"/>
      <c r="G17" s="18"/>
      <c r="H17" s="18"/>
      <c r="I17" s="18"/>
    </row>
    <row r="18" spans="1:9" ht="15">
      <c r="A18" s="22"/>
      <c r="B18" s="18"/>
      <c r="C18" s="18"/>
      <c r="D18" s="18"/>
      <c r="E18" s="18"/>
      <c r="F18" s="18"/>
      <c r="G18" s="18"/>
      <c r="H18" s="18"/>
      <c r="I18" s="18"/>
    </row>
    <row r="19" spans="1:9" ht="15">
      <c r="A19" s="105" t="s">
        <v>102</v>
      </c>
      <c r="B19" s="102"/>
      <c r="C19" s="102"/>
      <c r="D19" s="102"/>
      <c r="E19" s="102"/>
      <c r="F19" s="102"/>
      <c r="G19" s="102"/>
      <c r="H19" s="102"/>
      <c r="I19" s="18"/>
    </row>
    <row r="20" spans="1:9" ht="14.25">
      <c r="A20" s="101" t="s">
        <v>111</v>
      </c>
      <c r="B20" s="102"/>
      <c r="C20" s="102"/>
      <c r="D20" s="102"/>
      <c r="E20" s="102"/>
      <c r="F20" s="102"/>
      <c r="G20" s="102"/>
      <c r="H20" s="102"/>
      <c r="I20" s="18"/>
    </row>
    <row r="21" spans="1:9" ht="14.25">
      <c r="A21" s="101" t="s">
        <v>112</v>
      </c>
      <c r="B21" s="102"/>
      <c r="C21" s="102"/>
      <c r="D21" s="102"/>
      <c r="E21" s="102"/>
      <c r="F21" s="102"/>
      <c r="G21" s="102"/>
      <c r="H21" s="102"/>
      <c r="I21" s="18"/>
    </row>
    <row r="22" spans="1:9" ht="14.25">
      <c r="A22" s="101" t="s">
        <v>113</v>
      </c>
      <c r="B22" s="102"/>
      <c r="C22" s="102"/>
      <c r="D22" s="102"/>
      <c r="E22" s="102"/>
      <c r="F22" s="102"/>
      <c r="G22" s="102"/>
      <c r="H22" s="102"/>
      <c r="I22" s="18"/>
    </row>
    <row r="23" spans="1:9" ht="14.25">
      <c r="A23" s="101" t="s">
        <v>114</v>
      </c>
      <c r="B23" s="102"/>
      <c r="C23" s="102"/>
      <c r="D23" s="102"/>
      <c r="E23" s="102"/>
      <c r="F23" s="102"/>
      <c r="G23" s="102"/>
      <c r="H23" s="102"/>
      <c r="I23" s="18"/>
    </row>
    <row r="24" spans="1:9" ht="14.25">
      <c r="A24" s="101" t="s">
        <v>115</v>
      </c>
      <c r="B24" s="102"/>
      <c r="C24" s="102"/>
      <c r="D24" s="102"/>
      <c r="E24" s="102"/>
      <c r="F24" s="102"/>
      <c r="G24" s="102"/>
      <c r="H24" s="102"/>
      <c r="I24" s="18"/>
    </row>
    <row r="25" spans="1:9" ht="14.25">
      <c r="A25" s="101" t="s">
        <v>116</v>
      </c>
      <c r="B25" s="102"/>
      <c r="C25" s="102"/>
      <c r="D25" s="102"/>
      <c r="E25" s="102"/>
      <c r="F25" s="102"/>
      <c r="G25" s="102"/>
      <c r="H25" s="102"/>
      <c r="I25" s="18"/>
    </row>
    <row r="26" spans="1:9" ht="15">
      <c r="A26" s="17"/>
      <c r="B26" s="18"/>
      <c r="C26" s="18"/>
      <c r="D26" s="18"/>
      <c r="E26" s="18"/>
      <c r="F26" s="18"/>
      <c r="G26" s="18"/>
      <c r="H26" s="18"/>
      <c r="I26" s="18"/>
    </row>
    <row r="27" spans="1:9" ht="15">
      <c r="A27" s="22"/>
      <c r="B27" s="18"/>
      <c r="C27" s="18"/>
      <c r="D27" s="18"/>
      <c r="E27" s="18"/>
      <c r="F27" s="18"/>
      <c r="G27" s="18"/>
      <c r="H27" s="18"/>
      <c r="I27" s="18"/>
    </row>
    <row r="28" spans="1:9" ht="15">
      <c r="A28" s="105" t="s">
        <v>103</v>
      </c>
      <c r="B28" s="102"/>
      <c r="C28" s="102"/>
      <c r="D28" s="102"/>
      <c r="E28" s="102"/>
      <c r="F28" s="102"/>
      <c r="G28" s="102"/>
      <c r="H28" s="102"/>
      <c r="I28" s="18"/>
    </row>
    <row r="29" spans="1:9" ht="14.25">
      <c r="A29" s="101" t="s">
        <v>117</v>
      </c>
      <c r="B29" s="102"/>
      <c r="C29" s="102"/>
      <c r="D29" s="102"/>
      <c r="E29" s="102"/>
      <c r="F29" s="102"/>
      <c r="G29" s="102"/>
      <c r="H29" s="102"/>
      <c r="I29" s="18"/>
    </row>
    <row r="30" spans="1:9" ht="14.25">
      <c r="A30" s="101" t="s">
        <v>118</v>
      </c>
      <c r="B30" s="102"/>
      <c r="C30" s="102"/>
      <c r="D30" s="102"/>
      <c r="E30" s="102"/>
      <c r="F30" s="102"/>
      <c r="G30" s="102"/>
      <c r="H30" s="102"/>
      <c r="I30" s="18"/>
    </row>
    <row r="31" spans="1:9" ht="14.25">
      <c r="A31" s="101" t="s">
        <v>119</v>
      </c>
      <c r="B31" s="102"/>
      <c r="C31" s="102"/>
      <c r="D31" s="102"/>
      <c r="E31" s="102"/>
      <c r="F31" s="102"/>
      <c r="G31" s="102"/>
      <c r="H31" s="102"/>
      <c r="I31" s="18"/>
    </row>
    <row r="32" spans="1:9" ht="14.25">
      <c r="A32" s="101" t="s">
        <v>120</v>
      </c>
      <c r="B32" s="103"/>
      <c r="C32" s="103"/>
      <c r="D32" s="103"/>
      <c r="E32" s="103"/>
      <c r="F32" s="103"/>
      <c r="G32" s="103"/>
      <c r="H32" s="103"/>
      <c r="I32" s="18"/>
    </row>
    <row r="33" spans="1:9" ht="14.25">
      <c r="A33" s="101" t="s">
        <v>121</v>
      </c>
      <c r="B33" s="102"/>
      <c r="C33" s="102"/>
      <c r="D33" s="102"/>
      <c r="E33" s="102"/>
      <c r="F33" s="102"/>
      <c r="G33" s="102"/>
      <c r="H33" s="102"/>
      <c r="I33" s="18"/>
    </row>
    <row r="34" spans="1:9" ht="14.25">
      <c r="A34" s="101" t="s">
        <v>122</v>
      </c>
      <c r="B34" s="102"/>
      <c r="C34" s="102"/>
      <c r="D34" s="102"/>
      <c r="E34" s="102"/>
      <c r="F34" s="102"/>
      <c r="G34" s="102"/>
      <c r="H34" s="102"/>
      <c r="I34" s="18"/>
    </row>
    <row r="35" spans="1:9" ht="15">
      <c r="A35" s="17"/>
      <c r="B35" s="18"/>
      <c r="C35" s="18"/>
      <c r="D35" s="18"/>
      <c r="E35" s="18"/>
      <c r="F35" s="18"/>
      <c r="G35" s="18"/>
      <c r="H35" s="18"/>
      <c r="I35" s="18"/>
    </row>
    <row r="36" spans="1:9" ht="15">
      <c r="A36" s="22"/>
      <c r="B36" s="18"/>
      <c r="C36" s="18"/>
      <c r="D36" s="18"/>
      <c r="E36" s="18"/>
      <c r="F36" s="18"/>
      <c r="G36" s="18"/>
      <c r="H36" s="18"/>
      <c r="I36" s="18"/>
    </row>
    <row r="37" spans="1:9" ht="15">
      <c r="A37" s="105" t="s">
        <v>104</v>
      </c>
      <c r="B37" s="102"/>
      <c r="C37" s="102"/>
      <c r="D37" s="102"/>
      <c r="E37" s="102"/>
      <c r="F37" s="102"/>
      <c r="G37" s="102"/>
      <c r="H37" s="102"/>
      <c r="I37" s="18"/>
    </row>
    <row r="38" spans="1:9" ht="14.25">
      <c r="A38" s="101" t="s">
        <v>123</v>
      </c>
      <c r="B38" s="102"/>
      <c r="C38" s="102"/>
      <c r="D38" s="102"/>
      <c r="E38" s="102"/>
      <c r="F38" s="102"/>
      <c r="G38" s="102"/>
      <c r="H38" s="102"/>
      <c r="I38" s="18"/>
    </row>
    <row r="39" spans="1:9" ht="14.25">
      <c r="A39" s="101" t="s">
        <v>124</v>
      </c>
      <c r="B39" s="102"/>
      <c r="C39" s="102"/>
      <c r="D39" s="102"/>
      <c r="E39" s="102"/>
      <c r="F39" s="102"/>
      <c r="G39" s="102"/>
      <c r="H39" s="102"/>
      <c r="I39" s="18"/>
    </row>
    <row r="40" spans="1:9" ht="15">
      <c r="A40" s="17"/>
      <c r="B40" s="18"/>
      <c r="C40" s="18"/>
      <c r="D40" s="18"/>
      <c r="E40" s="18"/>
      <c r="F40" s="18"/>
      <c r="G40" s="18"/>
      <c r="H40" s="18"/>
      <c r="I40" s="18"/>
    </row>
    <row r="41" spans="1:9" ht="15">
      <c r="A41" s="22"/>
      <c r="B41" s="18"/>
      <c r="C41" s="18"/>
      <c r="D41" s="18"/>
      <c r="E41" s="18"/>
      <c r="F41" s="18"/>
      <c r="G41" s="18"/>
      <c r="H41" s="18"/>
      <c r="I41" s="18"/>
    </row>
    <row r="42" spans="1:9" ht="14.25">
      <c r="A42" s="104" t="s">
        <v>105</v>
      </c>
      <c r="B42" s="102"/>
      <c r="C42" s="102"/>
      <c r="D42" s="102"/>
      <c r="E42" s="102"/>
      <c r="F42" s="102"/>
      <c r="G42" s="102"/>
      <c r="H42" s="102"/>
      <c r="I42" s="18"/>
    </row>
    <row r="43" spans="1:9" ht="14.25">
      <c r="A43" s="101" t="s">
        <v>125</v>
      </c>
      <c r="B43" s="102"/>
      <c r="C43" s="102"/>
      <c r="D43" s="102"/>
      <c r="E43" s="102"/>
      <c r="F43" s="102"/>
      <c r="G43" s="102"/>
      <c r="H43" s="102"/>
      <c r="I43" s="18"/>
    </row>
  </sheetData>
  <sheetProtection password="CCA4" sheet="1" selectLockedCells="1"/>
  <mergeCells count="28">
    <mergeCell ref="A13:H13"/>
    <mergeCell ref="A14:H14"/>
    <mergeCell ref="B9:H9"/>
    <mergeCell ref="A11:H11"/>
    <mergeCell ref="A23:H23"/>
    <mergeCell ref="A24:H24"/>
    <mergeCell ref="A25:H25"/>
    <mergeCell ref="A28:H28"/>
    <mergeCell ref="A39:H39"/>
    <mergeCell ref="A42:H42"/>
    <mergeCell ref="A43:H43"/>
    <mergeCell ref="A19:H19"/>
    <mergeCell ref="A20:H20"/>
    <mergeCell ref="A21:H21"/>
    <mergeCell ref="A22:H22"/>
    <mergeCell ref="A37:H37"/>
    <mergeCell ref="A34:H34"/>
    <mergeCell ref="A38:H38"/>
    <mergeCell ref="K4:R7"/>
    <mergeCell ref="A31:H31"/>
    <mergeCell ref="A32:H32"/>
    <mergeCell ref="A33:H33"/>
    <mergeCell ref="A29:H29"/>
    <mergeCell ref="A30:H30"/>
    <mergeCell ref="A16:H16"/>
    <mergeCell ref="A15:H15"/>
    <mergeCell ref="A7:H7"/>
    <mergeCell ref="A12:I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Warner Brothers Movie World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Krešec</dc:creator>
  <cp:keywords/>
  <dc:description/>
  <cp:lastModifiedBy>Morana Begač</cp:lastModifiedBy>
  <cp:lastPrinted>2009-04-07T13:56:12Z</cp:lastPrinted>
  <dcterms:created xsi:type="dcterms:W3CDTF">2009-03-28T06:25:29Z</dcterms:created>
  <dcterms:modified xsi:type="dcterms:W3CDTF">2009-04-09T07:44:52Z</dcterms:modified>
  <cp:category/>
  <cp:version/>
  <cp:contentType/>
  <cp:contentStatus/>
</cp:coreProperties>
</file>